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535" windowHeight="10170" activeTab="0"/>
  </bookViews>
  <sheets>
    <sheet name="ABRIL 08 a 14" sheetId="1" r:id="rId1"/>
    <sheet name="Moa Moi Tn" sheetId="2" r:id="rId2"/>
    <sheet name="EVOLUCION" sheetId="3" r:id="rId3"/>
    <sheet name="Gráfico1" sheetId="4" r:id="rId4"/>
  </sheets>
  <definedNames/>
  <calcPr fullCalcOnLoad="1"/>
</workbook>
</file>

<file path=xl/sharedStrings.xml><?xml version="1.0" encoding="utf-8"?>
<sst xmlns="http://schemas.openxmlformats.org/spreadsheetml/2006/main" count="217" uniqueCount="112">
  <si>
    <t>EXPORTACIONES DE LA PROVINCIA DE CORDOBA (*)</t>
  </si>
  <si>
    <t>Clasificación de Exportaciones por Grandes Rubros</t>
  </si>
  <si>
    <t>Producto Primarios</t>
  </si>
  <si>
    <t>MOA</t>
  </si>
  <si>
    <t>MOI</t>
  </si>
  <si>
    <t>Combustibles</t>
  </si>
  <si>
    <t>TOTAL</t>
  </si>
  <si>
    <t>TABLA Nº 1</t>
  </si>
  <si>
    <t>Cgo</t>
  </si>
  <si>
    <t>Descripción</t>
  </si>
  <si>
    <t>Total</t>
  </si>
  <si>
    <t>Productos Primarios</t>
  </si>
  <si>
    <t>101</t>
  </si>
  <si>
    <t>Animales vivos</t>
  </si>
  <si>
    <t>103</t>
  </si>
  <si>
    <t>Miel</t>
  </si>
  <si>
    <t>104</t>
  </si>
  <si>
    <t>Hortalizas y legumbres sin elaborar</t>
  </si>
  <si>
    <t>105</t>
  </si>
  <si>
    <t>Frutas frescas</t>
  </si>
  <si>
    <t>106</t>
  </si>
  <si>
    <t>Cereales</t>
  </si>
  <si>
    <t>107</t>
  </si>
  <si>
    <t>Semillas y frutos oleaginosos</t>
  </si>
  <si>
    <t>109</t>
  </si>
  <si>
    <t>Lanas sucias</t>
  </si>
  <si>
    <t>110</t>
  </si>
  <si>
    <t>Fibra de algodón</t>
  </si>
  <si>
    <t>199</t>
  </si>
  <si>
    <t>Resto de productos primarios</t>
  </si>
  <si>
    <t>201</t>
  </si>
  <si>
    <t>Carnes</t>
  </si>
  <si>
    <t>203</t>
  </si>
  <si>
    <t>Productos lácteos</t>
  </si>
  <si>
    <t>204</t>
  </si>
  <si>
    <t>Otros productos de origen animal</t>
  </si>
  <si>
    <t>205</t>
  </si>
  <si>
    <t>Frutas secas o congeladas</t>
  </si>
  <si>
    <t>206</t>
  </si>
  <si>
    <t>Té, yerba mate, especias, etc.</t>
  </si>
  <si>
    <t>207</t>
  </si>
  <si>
    <t>Productos de molinería</t>
  </si>
  <si>
    <t>208</t>
  </si>
  <si>
    <t>Grasas y aceites</t>
  </si>
  <si>
    <t>209</t>
  </si>
  <si>
    <t>Azúcar y artículos de confitería</t>
  </si>
  <si>
    <t>210</t>
  </si>
  <si>
    <t>Preparados de legumbres y hortalizas</t>
  </si>
  <si>
    <t>211</t>
  </si>
  <si>
    <t>Bebidas, líquidos alcoholicos y vinagre</t>
  </si>
  <si>
    <t>212</t>
  </si>
  <si>
    <t>Residuos y desperdicios de las industrias aliment.</t>
  </si>
  <si>
    <t>213</t>
  </si>
  <si>
    <t>Extractos curtientes y tintóreos</t>
  </si>
  <si>
    <t>214</t>
  </si>
  <si>
    <t>Pieles y cueros</t>
  </si>
  <si>
    <t>299</t>
  </si>
  <si>
    <t>Resto de manufacturas de origen agropecuario</t>
  </si>
  <si>
    <t>302</t>
  </si>
  <si>
    <t>Productos químicos y conexos</t>
  </si>
  <si>
    <t>303</t>
  </si>
  <si>
    <t>Materias plásticas artificiales</t>
  </si>
  <si>
    <t>304</t>
  </si>
  <si>
    <t>Caucho y sus manufacturas</t>
  </si>
  <si>
    <t>305</t>
  </si>
  <si>
    <t>Manufacturas de cuero, marroquinería, etc.</t>
  </si>
  <si>
    <t>306</t>
  </si>
  <si>
    <t>Papel, cartón, imprenta y publicaciones</t>
  </si>
  <si>
    <t>307</t>
  </si>
  <si>
    <t>Textiles</t>
  </si>
  <si>
    <t>308</t>
  </si>
  <si>
    <t>Calzados y sus partes componentes</t>
  </si>
  <si>
    <t>309</t>
  </si>
  <si>
    <t>Manuf. de piedra, yeso, etc. y Prod. cerámicos</t>
  </si>
  <si>
    <t>310</t>
  </si>
  <si>
    <t>Piedras, metales precioso y sus manufacacturas</t>
  </si>
  <si>
    <t>311</t>
  </si>
  <si>
    <t>Metales comunes y sus manufacturas</t>
  </si>
  <si>
    <t>312</t>
  </si>
  <si>
    <t>Máquinas y aparatos, material eléctrico</t>
  </si>
  <si>
    <t>313</t>
  </si>
  <si>
    <t>Material de transporte</t>
  </si>
  <si>
    <t>314</t>
  </si>
  <si>
    <t>Vehículos de navegación aérea, marítima y fluvial</t>
  </si>
  <si>
    <t>399</t>
  </si>
  <si>
    <t>Otras manufacturas de origen industrial</t>
  </si>
  <si>
    <t>Manufacturas de Orígen Agropecuario-MOA</t>
  </si>
  <si>
    <t>Manufacturas de Orígen Industrial -MOI</t>
  </si>
  <si>
    <t>Combustible y energía</t>
  </si>
  <si>
    <r>
      <t>FUENTE: Agencia ProCórdoba SEM – Gerencia de Información Técnica y Comercial.</t>
    </r>
    <r>
      <rPr>
        <sz val="10"/>
        <color indexed="8"/>
        <rFont val="Arial"/>
        <family val="2"/>
      </rPr>
      <t xml:space="preserve"> </t>
    </r>
  </si>
  <si>
    <t>Datos en base a INDEC</t>
  </si>
  <si>
    <t>(*) Provisorios</t>
  </si>
  <si>
    <t>TABLA Nº 2</t>
  </si>
  <si>
    <t>En  Toneladas</t>
  </si>
  <si>
    <t>EVOLUCION 08 - 14</t>
  </si>
  <si>
    <t>EVOLUCION 12 - 14</t>
  </si>
  <si>
    <t>EVOLUCION 13 - 14</t>
  </si>
  <si>
    <t>ABRIL 2008</t>
  </si>
  <si>
    <t>ABRIL 08-09-10-11-12-13-14</t>
  </si>
  <si>
    <t>ABRIL 2009</t>
  </si>
  <si>
    <t>ABRIL 2010</t>
  </si>
  <si>
    <t>ABRIL 2011</t>
  </si>
  <si>
    <t>ABRIL 2012</t>
  </si>
  <si>
    <t>ABRIL 2013</t>
  </si>
  <si>
    <t>ABRIL 2014</t>
  </si>
  <si>
    <t>Abril 2008</t>
  </si>
  <si>
    <t>Abril 2009</t>
  </si>
  <si>
    <t>Abril 2010</t>
  </si>
  <si>
    <t>Abril 2011</t>
  </si>
  <si>
    <t>Abril 2012</t>
  </si>
  <si>
    <t>Abril 2013</t>
  </si>
  <si>
    <t>Abril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</si>
</sst>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  <numFmt numFmtId="173" formatCode="0.00_ ;[Red]\-0.00\ "/>
    <numFmt numFmtId="174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color indexed="8"/>
      <name val="Times New Roman"/>
      <family val="1"/>
    </font>
    <font>
      <b/>
      <sz val="10"/>
      <color indexed="8"/>
      <name val="Bookman Old Style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72" fontId="5" fillId="0" borderId="12" xfId="0" applyNumberFormat="1" applyFont="1" applyBorder="1" applyAlignment="1">
      <alignment/>
    </xf>
    <xf numFmtId="0" fontId="0" fillId="0" borderId="13" xfId="0" applyFill="1" applyBorder="1" applyAlignment="1">
      <alignment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6" fillId="0" borderId="16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center"/>
    </xf>
    <xf numFmtId="0" fontId="4" fillId="33" borderId="17" xfId="53" applyNumberFormat="1" applyFont="1" applyFill="1" applyBorder="1" applyAlignment="1" applyProtection="1">
      <alignment horizontal="center"/>
      <protection/>
    </xf>
    <xf numFmtId="49" fontId="4" fillId="33" borderId="18" xfId="53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>
      <alignment horizontal="center" vertical="center" wrapText="1"/>
    </xf>
    <xf numFmtId="0" fontId="8" fillId="0" borderId="0" xfId="51" applyNumberFormat="1" applyFont="1" applyFill="1" applyBorder="1" applyAlignment="1" applyProtection="1" quotePrefix="1">
      <alignment horizontal="left"/>
      <protection/>
    </xf>
    <xf numFmtId="0" fontId="9" fillId="0" borderId="0" xfId="53" applyNumberFormat="1" applyFont="1" applyFill="1" applyBorder="1" applyAlignment="1" applyProtection="1">
      <alignment/>
      <protection/>
    </xf>
    <xf numFmtId="174" fontId="9" fillId="0" borderId="0" xfId="53" applyNumberFormat="1" applyFont="1" applyFill="1" applyBorder="1" applyAlignment="1" applyProtection="1">
      <alignment/>
      <protection/>
    </xf>
    <xf numFmtId="0" fontId="12" fillId="0" borderId="10" xfId="53" applyFont="1" applyBorder="1">
      <alignment/>
      <protection/>
    </xf>
    <xf numFmtId="0" fontId="12" fillId="0" borderId="11" xfId="53" applyFont="1" applyBorder="1" applyAlignment="1">
      <alignment horizontal="center"/>
      <protection/>
    </xf>
    <xf numFmtId="0" fontId="10" fillId="0" borderId="11" xfId="53" applyFont="1" applyBorder="1" applyAlignment="1">
      <alignment horizontal="left" vertical="center"/>
      <protection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10" fillId="0" borderId="11" xfId="53" applyFont="1" applyFill="1" applyBorder="1" applyAlignment="1">
      <alignment horizontal="left" vertical="center"/>
      <protection/>
    </xf>
    <xf numFmtId="0" fontId="10" fillId="0" borderId="12" xfId="52" applyFont="1" applyBorder="1" applyAlignment="1">
      <alignment horizontal="left"/>
      <protection/>
    </xf>
    <xf numFmtId="0" fontId="13" fillId="0" borderId="0" xfId="0" applyFont="1" applyAlignment="1">
      <alignment/>
    </xf>
    <xf numFmtId="0" fontId="53" fillId="0" borderId="19" xfId="0" applyFont="1" applyBorder="1" applyAlignment="1">
      <alignment/>
    </xf>
    <xf numFmtId="0" fontId="10" fillId="0" borderId="16" xfId="53" applyFont="1" applyBorder="1" applyAlignment="1">
      <alignment horizontal="right" vertical="center"/>
      <protection/>
    </xf>
    <xf numFmtId="0" fontId="12" fillId="0" borderId="0" xfId="53" applyFont="1" applyBorder="1">
      <alignment/>
      <protection/>
    </xf>
    <xf numFmtId="173" fontId="10" fillId="0" borderId="10" xfId="0" applyNumberFormat="1" applyFont="1" applyBorder="1" applyAlignment="1">
      <alignment horizontal="center"/>
    </xf>
    <xf numFmtId="173" fontId="10" fillId="0" borderId="14" xfId="0" applyNumberFormat="1" applyFont="1" applyBorder="1" applyAlignment="1">
      <alignment horizontal="center"/>
    </xf>
    <xf numFmtId="173" fontId="10" fillId="0" borderId="11" xfId="0" applyNumberFormat="1" applyFont="1" applyBorder="1" applyAlignment="1">
      <alignment horizontal="center"/>
    </xf>
    <xf numFmtId="173" fontId="10" fillId="0" borderId="15" xfId="0" applyNumberFormat="1" applyFont="1" applyBorder="1" applyAlignment="1">
      <alignment horizontal="center"/>
    </xf>
    <xf numFmtId="173" fontId="12" fillId="0" borderId="11" xfId="0" applyNumberFormat="1" applyFont="1" applyBorder="1" applyAlignment="1">
      <alignment horizontal="center"/>
    </xf>
    <xf numFmtId="173" fontId="12" fillId="0" borderId="15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173" fontId="10" fillId="0" borderId="16" xfId="0" applyNumberFormat="1" applyFont="1" applyBorder="1" applyAlignment="1">
      <alignment horizontal="center"/>
    </xf>
    <xf numFmtId="173" fontId="1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53" fillId="0" borderId="15" xfId="0" applyNumberFormat="1" applyFont="1" applyBorder="1" applyAlignment="1">
      <alignment/>
    </xf>
    <xf numFmtId="1" fontId="54" fillId="0" borderId="11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1" fontId="54" fillId="0" borderId="15" xfId="0" applyNumberFormat="1" applyFont="1" applyBorder="1" applyAlignment="1">
      <alignment horizontal="center"/>
    </xf>
    <xf numFmtId="1" fontId="53" fillId="0" borderId="11" xfId="0" applyNumberFormat="1" applyFont="1" applyBorder="1" applyAlignment="1">
      <alignment/>
    </xf>
    <xf numFmtId="1" fontId="53" fillId="0" borderId="0" xfId="0" applyNumberFormat="1" applyFont="1" applyBorder="1" applyAlignment="1">
      <alignment/>
    </xf>
    <xf numFmtId="1" fontId="55" fillId="0" borderId="11" xfId="0" applyNumberFormat="1" applyFont="1" applyBorder="1" applyAlignment="1">
      <alignment/>
    </xf>
    <xf numFmtId="1" fontId="55" fillId="0" borderId="0" xfId="0" applyNumberFormat="1" applyFont="1" applyBorder="1" applyAlignment="1">
      <alignment/>
    </xf>
    <xf numFmtId="1" fontId="55" fillId="0" borderId="15" xfId="0" applyNumberFormat="1" applyFont="1" applyBorder="1" applyAlignment="1">
      <alignment/>
    </xf>
    <xf numFmtId="1" fontId="56" fillId="0" borderId="11" xfId="0" applyNumberFormat="1" applyFont="1" applyBorder="1" applyAlignment="1">
      <alignment horizontal="center"/>
    </xf>
    <xf numFmtId="1" fontId="56" fillId="0" borderId="0" xfId="0" applyNumberFormat="1" applyFont="1" applyBorder="1" applyAlignment="1">
      <alignment horizontal="center"/>
    </xf>
    <xf numFmtId="1" fontId="56" fillId="0" borderId="15" xfId="0" applyNumberFormat="1" applyFont="1" applyBorder="1" applyAlignment="1">
      <alignment horizontal="center"/>
    </xf>
    <xf numFmtId="1" fontId="54" fillId="0" borderId="12" xfId="0" applyNumberFormat="1" applyFont="1" applyBorder="1" applyAlignment="1">
      <alignment horizontal="center"/>
    </xf>
    <xf numFmtId="1" fontId="54" fillId="0" borderId="19" xfId="0" applyNumberFormat="1" applyFont="1" applyBorder="1" applyAlignment="1">
      <alignment horizontal="center"/>
    </xf>
    <xf numFmtId="1" fontId="54" fillId="0" borderId="20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73" fontId="7" fillId="0" borderId="13" xfId="0" applyNumberFormat="1" applyFont="1" applyBorder="1" applyAlignment="1">
      <alignment horizontal="center"/>
    </xf>
    <xf numFmtId="173" fontId="7" fillId="0" borderId="21" xfId="0" applyNumberFormat="1" applyFont="1" applyBorder="1" applyAlignment="1">
      <alignment horizontal="center"/>
    </xf>
    <xf numFmtId="173" fontId="7" fillId="0" borderId="22" xfId="0" applyNumberFormat="1" applyFont="1" applyBorder="1" applyAlignment="1">
      <alignment horizontal="center"/>
    </xf>
    <xf numFmtId="173" fontId="10" fillId="0" borderId="12" xfId="0" applyNumberFormat="1" applyFont="1" applyBorder="1" applyAlignment="1">
      <alignment horizontal="center"/>
    </xf>
    <xf numFmtId="173" fontId="10" fillId="0" borderId="19" xfId="0" applyNumberFormat="1" applyFont="1" applyBorder="1" applyAlignment="1">
      <alignment horizontal="center"/>
    </xf>
    <xf numFmtId="173" fontId="10" fillId="0" borderId="20" xfId="0" applyNumberFormat="1" applyFont="1" applyBorder="1" applyAlignment="1">
      <alignment horizontal="center"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53" applyNumberFormat="1" applyFont="1" applyFill="1" applyBorder="1" applyAlignment="1" applyProtection="1">
      <alignment horizontal="center"/>
      <protection/>
    </xf>
    <xf numFmtId="49" fontId="10" fillId="33" borderId="18" xfId="53" applyNumberFormat="1" applyFont="1" applyFill="1" applyBorder="1" applyAlignment="1">
      <alignment horizontal="center" vertical="center" textRotation="255" shrinkToFit="1"/>
      <protection/>
    </xf>
    <xf numFmtId="49" fontId="10" fillId="33" borderId="23" xfId="53" applyNumberFormat="1" applyFont="1" applyFill="1" applyBorder="1" applyAlignment="1">
      <alignment horizontal="center" vertical="center" textRotation="255" shrinkToFi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0" fontId="10" fillId="33" borderId="18" xfId="53" applyFont="1" applyFill="1" applyBorder="1" applyAlignment="1">
      <alignment horizontal="center" vertical="center" wrapText="1"/>
      <protection/>
    </xf>
    <xf numFmtId="49" fontId="11" fillId="33" borderId="17" xfId="0" applyNumberFormat="1" applyFont="1" applyFill="1" applyBorder="1" applyAlignment="1">
      <alignment horizontal="center" vertical="center" wrapText="1"/>
    </xf>
    <xf numFmtId="49" fontId="11" fillId="33" borderId="18" xfId="0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api" xfId="51"/>
    <cellStyle name="Normal_Hoja2" xfId="52"/>
    <cellStyle name="Normal_moamoi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15"/>
          <c:w val="0.97925"/>
          <c:h val="0.918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'ABRIL 08 a 14'!$B$8</c:f>
              <c:strCache>
                <c:ptCount val="1"/>
                <c:pt idx="0">
                  <c:v>Producto Primarios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 08 a 14'!$C$7:$I$7</c:f>
              <c:strCache/>
            </c:strRef>
          </c:cat>
          <c:val>
            <c:numRef>
              <c:f>'ABRIL 08 a 14'!$C$8:$I$8</c:f>
              <c:numCache/>
            </c:numRef>
          </c:val>
          <c:shape val="box"/>
        </c:ser>
        <c:ser>
          <c:idx val="1"/>
          <c:order val="1"/>
          <c:tx>
            <c:strRef>
              <c:f>'ABRIL 08 a 14'!$B$9</c:f>
              <c:strCache>
                <c:ptCount val="1"/>
                <c:pt idx="0">
                  <c:v>MOA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 08 a 14'!$C$7:$I$7</c:f>
              <c:strCache/>
            </c:strRef>
          </c:cat>
          <c:val>
            <c:numRef>
              <c:f>'ABRIL 08 a 14'!$C$9:$I$9</c:f>
              <c:numCache/>
            </c:numRef>
          </c:val>
          <c:shape val="box"/>
        </c:ser>
        <c:ser>
          <c:idx val="2"/>
          <c:order val="2"/>
          <c:tx>
            <c:strRef>
              <c:f>'ABRIL 08 a 14'!$B$10</c:f>
              <c:strCache>
                <c:ptCount val="1"/>
                <c:pt idx="0">
                  <c:v>MOI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 08 a 14'!$C$7:$I$7</c:f>
              <c:strCache/>
            </c:strRef>
          </c:cat>
          <c:val>
            <c:numRef>
              <c:f>'ABRIL 08 a 14'!$C$10:$I$10</c:f>
              <c:numCache/>
            </c:numRef>
          </c:val>
          <c:shape val="box"/>
        </c:ser>
        <c:ser>
          <c:idx val="3"/>
          <c:order val="3"/>
          <c:tx>
            <c:strRef>
              <c:f>'ABRIL 08 a 14'!$B$11</c:f>
              <c:strCache>
                <c:ptCount val="1"/>
                <c:pt idx="0">
                  <c:v>Combustibles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 08 a 14'!$C$7:$I$7</c:f>
              <c:strCache/>
            </c:strRef>
          </c:cat>
          <c:val>
            <c:numRef>
              <c:f>'ABRIL 08 a 14'!$C$11:$I$11</c:f>
              <c:numCache/>
            </c:numRef>
          </c:val>
          <c:shape val="box"/>
        </c:ser>
        <c:overlap val="100"/>
        <c:gapWidth val="75"/>
        <c:shape val="box"/>
        <c:axId val="21972054"/>
        <c:axId val="63530759"/>
      </c:bar3DChart>
      <c:catAx>
        <c:axId val="219720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530759"/>
        <c:crosses val="autoZero"/>
        <c:auto val="1"/>
        <c:lblOffset val="100"/>
        <c:tickLblSkip val="1"/>
        <c:noMultiLvlLbl val="0"/>
      </c:catAx>
      <c:valAx>
        <c:axId val="635307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9720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5"/>
          <c:y val="0.95475"/>
          <c:w val="0.357"/>
          <c:h val="0.03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Evolucion de las Exportaciones de Córdoba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Abril 2008 a 2014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315"/>
          <c:w val="0.80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'ABRIL 08 a 14'!$B$8</c:f>
              <c:strCache>
                <c:ptCount val="1"/>
                <c:pt idx="0">
                  <c:v>Producto Primarios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'ABRIL 08 a 14'!$C$7:$I$7</c:f>
              <c:strCache>
                <c:ptCount val="7"/>
                <c:pt idx="0">
                  <c:v>ABRIL 2008</c:v>
                </c:pt>
                <c:pt idx="1">
                  <c:v>ABRIL 2009</c:v>
                </c:pt>
                <c:pt idx="2">
                  <c:v>ABRIL 2010</c:v>
                </c:pt>
                <c:pt idx="3">
                  <c:v>ABRIL 2011</c:v>
                </c:pt>
                <c:pt idx="4">
                  <c:v>ABRIL 2012</c:v>
                </c:pt>
                <c:pt idx="5">
                  <c:v>ABRIL 2013</c:v>
                </c:pt>
                <c:pt idx="6">
                  <c:v>ABRIL 2014</c:v>
                </c:pt>
              </c:strCache>
            </c:strRef>
          </c:cat>
          <c:val>
            <c:numRef>
              <c:f>'ABRIL 08 a 14'!$C$8:$I$8</c:f>
              <c:numCache>
                <c:ptCount val="7"/>
                <c:pt idx="0">
                  <c:v>4003179.4908800004</c:v>
                </c:pt>
                <c:pt idx="1">
                  <c:v>2873849.27551</c:v>
                </c:pt>
                <c:pt idx="2">
                  <c:v>4050375.68325</c:v>
                </c:pt>
                <c:pt idx="3">
                  <c:v>1890244.7738</c:v>
                </c:pt>
                <c:pt idx="4">
                  <c:v>2207396.3522</c:v>
                </c:pt>
                <c:pt idx="5">
                  <c:v>3475511.19635</c:v>
                </c:pt>
                <c:pt idx="6">
                  <c:v>1521188.02784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'ABRIL 08 a 14'!$B$9</c:f>
              <c:strCache>
                <c:ptCount val="1"/>
                <c:pt idx="0">
                  <c:v>MOA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'ABRIL 08 a 14'!$C$7:$I$7</c:f>
              <c:strCache>
                <c:ptCount val="7"/>
                <c:pt idx="0">
                  <c:v>ABRIL 2008</c:v>
                </c:pt>
                <c:pt idx="1">
                  <c:v>ABRIL 2009</c:v>
                </c:pt>
                <c:pt idx="2">
                  <c:v>ABRIL 2010</c:v>
                </c:pt>
                <c:pt idx="3">
                  <c:v>ABRIL 2011</c:v>
                </c:pt>
                <c:pt idx="4">
                  <c:v>ABRIL 2012</c:v>
                </c:pt>
                <c:pt idx="5">
                  <c:v>ABRIL 2013</c:v>
                </c:pt>
                <c:pt idx="6">
                  <c:v>ABRIL 2014</c:v>
                </c:pt>
              </c:strCache>
            </c:strRef>
          </c:cat>
          <c:val>
            <c:numRef>
              <c:f>'ABRIL 08 a 14'!$C$9:$I$9</c:f>
              <c:numCache>
                <c:ptCount val="7"/>
                <c:pt idx="0">
                  <c:v>2565937.55762</c:v>
                </c:pt>
                <c:pt idx="1">
                  <c:v>2729989.3646600004</c:v>
                </c:pt>
                <c:pt idx="2">
                  <c:v>2077528.7398800002</c:v>
                </c:pt>
                <c:pt idx="3">
                  <c:v>2314423.97075</c:v>
                </c:pt>
                <c:pt idx="4">
                  <c:v>2477472.7504000003</c:v>
                </c:pt>
                <c:pt idx="5">
                  <c:v>1848991.0027100001</c:v>
                </c:pt>
                <c:pt idx="6">
                  <c:v>1666921.1115299996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'ABRIL 08 a 14'!$B$10</c:f>
              <c:strCache>
                <c:ptCount val="1"/>
                <c:pt idx="0">
                  <c:v>MOI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'ABRIL 08 a 14'!$C$7:$I$7</c:f>
              <c:strCache>
                <c:ptCount val="7"/>
                <c:pt idx="0">
                  <c:v>ABRIL 2008</c:v>
                </c:pt>
                <c:pt idx="1">
                  <c:v>ABRIL 2009</c:v>
                </c:pt>
                <c:pt idx="2">
                  <c:v>ABRIL 2010</c:v>
                </c:pt>
                <c:pt idx="3">
                  <c:v>ABRIL 2011</c:v>
                </c:pt>
                <c:pt idx="4">
                  <c:v>ABRIL 2012</c:v>
                </c:pt>
                <c:pt idx="5">
                  <c:v>ABRIL 2013</c:v>
                </c:pt>
                <c:pt idx="6">
                  <c:v>ABRIL 2014</c:v>
                </c:pt>
              </c:strCache>
            </c:strRef>
          </c:cat>
          <c:val>
            <c:numRef>
              <c:f>'ABRIL 08 a 14'!$C$10:$I$10</c:f>
              <c:numCache>
                <c:ptCount val="7"/>
                <c:pt idx="0">
                  <c:v>70977.00491000002</c:v>
                </c:pt>
                <c:pt idx="1">
                  <c:v>57549.98491</c:v>
                </c:pt>
                <c:pt idx="2">
                  <c:v>69501.84701</c:v>
                </c:pt>
                <c:pt idx="3">
                  <c:v>136146.85443</c:v>
                </c:pt>
                <c:pt idx="4">
                  <c:v>151724.23879</c:v>
                </c:pt>
                <c:pt idx="5">
                  <c:v>113768.11775</c:v>
                </c:pt>
                <c:pt idx="6">
                  <c:v>128089.14028000002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'ABRIL 08 a 14'!$B$11</c:f>
              <c:strCache>
                <c:ptCount val="1"/>
                <c:pt idx="0">
                  <c:v>Combustibles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'ABRIL 08 a 14'!$C$7:$I$7</c:f>
              <c:strCache>
                <c:ptCount val="7"/>
                <c:pt idx="0">
                  <c:v>ABRIL 2008</c:v>
                </c:pt>
                <c:pt idx="1">
                  <c:v>ABRIL 2009</c:v>
                </c:pt>
                <c:pt idx="2">
                  <c:v>ABRIL 2010</c:v>
                </c:pt>
                <c:pt idx="3">
                  <c:v>ABRIL 2011</c:v>
                </c:pt>
                <c:pt idx="4">
                  <c:v>ABRIL 2012</c:v>
                </c:pt>
                <c:pt idx="5">
                  <c:v>ABRIL 2013</c:v>
                </c:pt>
                <c:pt idx="6">
                  <c:v>ABRIL 2014</c:v>
                </c:pt>
              </c:strCache>
            </c:strRef>
          </c:cat>
          <c:val>
            <c:numRef>
              <c:f>'ABRIL 08 a 14'!$C$11:$I$11</c:f>
              <c:numCache>
                <c:ptCount val="7"/>
                <c:pt idx="0">
                  <c:v>54.07</c:v>
                </c:pt>
                <c:pt idx="1">
                  <c:v>135</c:v>
                </c:pt>
                <c:pt idx="2">
                  <c:v>0.9174</c:v>
                </c:pt>
                <c:pt idx="3">
                  <c:v>0.056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4905920"/>
        <c:axId val="45717825"/>
      </c:lineChart>
      <c:catAx>
        <c:axId val="349059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717825"/>
        <c:crosses val="autoZero"/>
        <c:auto val="1"/>
        <c:lblOffset val="100"/>
        <c:tickLblSkip val="1"/>
        <c:noMultiLvlLbl val="0"/>
      </c:catAx>
      <c:valAx>
        <c:axId val="45717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059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25"/>
          <c:y val="0.47925"/>
          <c:w val="0.1475"/>
          <c:h val="0.1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85725</xdr:rowOff>
    </xdr:from>
    <xdr:to>
      <xdr:col>13</xdr:col>
      <xdr:colOff>9525</xdr:colOff>
      <xdr:row>44</xdr:row>
      <xdr:rowOff>190500</xdr:rowOff>
    </xdr:to>
    <xdr:graphicFrame>
      <xdr:nvGraphicFramePr>
        <xdr:cNvPr id="1" name="1 Gráfico"/>
        <xdr:cNvGraphicFramePr/>
      </xdr:nvGraphicFramePr>
      <xdr:xfrm>
        <a:off x="57150" y="2562225"/>
        <a:ext cx="947737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18.57421875" style="0" bestFit="1" customWidth="1"/>
    <col min="3" max="3" width="9.8515625" style="0" customWidth="1"/>
    <col min="4" max="5" width="9.421875" style="0" bestFit="1" customWidth="1"/>
    <col min="6" max="8" width="9.421875" style="0" customWidth="1"/>
    <col min="9" max="9" width="9.421875" style="0" bestFit="1" customWidth="1"/>
    <col min="10" max="10" width="11.57421875" style="0" customWidth="1"/>
    <col min="11" max="12" width="11.7109375" style="0" customWidth="1"/>
  </cols>
  <sheetData>
    <row r="2" spans="1:13" ht="15.7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5">
      <c r="A3" s="72" t="s">
        <v>98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5">
      <c r="A5" s="72" t="s">
        <v>93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L6" s="73"/>
      <c r="M6" s="73"/>
    </row>
    <row r="7" spans="2:12" ht="29.25" customHeight="1">
      <c r="B7" s="12"/>
      <c r="C7" s="13" t="s">
        <v>97</v>
      </c>
      <c r="D7" s="13" t="s">
        <v>99</v>
      </c>
      <c r="E7" s="13" t="s">
        <v>100</v>
      </c>
      <c r="F7" s="13" t="s">
        <v>101</v>
      </c>
      <c r="G7" s="13" t="s">
        <v>102</v>
      </c>
      <c r="H7" s="13" t="s">
        <v>103</v>
      </c>
      <c r="I7" s="13" t="s">
        <v>104</v>
      </c>
      <c r="J7" s="14" t="s">
        <v>94</v>
      </c>
      <c r="K7" s="14" t="s">
        <v>95</v>
      </c>
      <c r="L7" s="14" t="s">
        <v>96</v>
      </c>
    </row>
    <row r="8" spans="2:12" ht="15">
      <c r="B8" s="2" t="s">
        <v>2</v>
      </c>
      <c r="C8" s="38">
        <v>4003179.4908800004</v>
      </c>
      <c r="D8" s="39">
        <v>2873849.27551</v>
      </c>
      <c r="E8" s="39">
        <v>4050375.68325</v>
      </c>
      <c r="F8" s="39">
        <v>1890244.7738</v>
      </c>
      <c r="G8" s="39">
        <v>2207396.3522</v>
      </c>
      <c r="H8" s="39">
        <v>3475511.19635</v>
      </c>
      <c r="I8" s="39">
        <v>1521188.02784</v>
      </c>
      <c r="J8" s="9">
        <f>((I8*100)/C8)-100</f>
        <v>-62.00050406669114</v>
      </c>
      <c r="K8" s="10">
        <f>((I8*100)/G8)-100</f>
        <v>-31.0867744107709</v>
      </c>
      <c r="L8" s="6">
        <f>((I8*100)/H8)-100</f>
        <v>-56.23124363870386</v>
      </c>
    </row>
    <row r="9" spans="2:12" ht="15">
      <c r="B9" s="3" t="s">
        <v>3</v>
      </c>
      <c r="C9" s="40">
        <v>2565937.55762</v>
      </c>
      <c r="D9" s="41">
        <v>2729989.3646600004</v>
      </c>
      <c r="E9" s="41">
        <v>2077528.7398800002</v>
      </c>
      <c r="F9" s="41">
        <v>2314423.97075</v>
      </c>
      <c r="G9" s="41">
        <v>2477472.7504000003</v>
      </c>
      <c r="H9" s="41">
        <v>1848991.0027100001</v>
      </c>
      <c r="I9" s="41">
        <v>1666921.1115299996</v>
      </c>
      <c r="J9" s="11">
        <f>((I9*100)/C9)-100</f>
        <v>-35.0365675665105</v>
      </c>
      <c r="K9" s="8">
        <f>((I9*100)/G9)-100</f>
        <v>-32.71687402976009</v>
      </c>
      <c r="L9" s="7">
        <f>((I9*100)/H9)-100</f>
        <v>-9.846986324603378</v>
      </c>
    </row>
    <row r="10" spans="2:12" ht="15">
      <c r="B10" s="3" t="s">
        <v>4</v>
      </c>
      <c r="C10" s="40">
        <v>70977.00491000002</v>
      </c>
      <c r="D10" s="41">
        <v>57549.98491</v>
      </c>
      <c r="E10" s="41">
        <v>69501.84701</v>
      </c>
      <c r="F10" s="41">
        <v>136146.85443</v>
      </c>
      <c r="G10" s="41">
        <v>151724.23879</v>
      </c>
      <c r="H10" s="41">
        <v>113768.11775</v>
      </c>
      <c r="I10" s="41">
        <v>128089.14028000002</v>
      </c>
      <c r="J10" s="11">
        <f>((I10*100)/C10)-100</f>
        <v>80.46568806674657</v>
      </c>
      <c r="K10" s="8">
        <f>((I10*100)/G10)-100</f>
        <v>-15.577668208118723</v>
      </c>
      <c r="L10" s="7">
        <f>((I10*100)/H10)-100</f>
        <v>12.587904953714528</v>
      </c>
    </row>
    <row r="11" spans="2:12" ht="15">
      <c r="B11" s="4" t="s">
        <v>5</v>
      </c>
      <c r="C11" s="42">
        <v>54.07</v>
      </c>
      <c r="D11" s="43">
        <v>135</v>
      </c>
      <c r="E11" s="43">
        <v>0.9174</v>
      </c>
      <c r="F11" s="43">
        <v>0.056</v>
      </c>
      <c r="G11" s="43">
        <v>0</v>
      </c>
      <c r="H11" s="43">
        <v>0</v>
      </c>
      <c r="I11" s="43">
        <v>0</v>
      </c>
      <c r="J11" s="11">
        <f>((I11*100)/C11)-100</f>
        <v>-100</v>
      </c>
      <c r="K11" s="8">
        <v>0</v>
      </c>
      <c r="L11" s="7">
        <v>0</v>
      </c>
    </row>
    <row r="12" spans="2:12" ht="15">
      <c r="B12" s="5" t="s">
        <v>6</v>
      </c>
      <c r="C12" s="44">
        <f aca="true" t="shared" si="0" ref="C12:I12">SUM(C8:C11)</f>
        <v>6640148.1234100005</v>
      </c>
      <c r="D12" s="44">
        <f t="shared" si="0"/>
        <v>5661523.625080001</v>
      </c>
      <c r="E12" s="44">
        <f t="shared" si="0"/>
        <v>6197407.187539999</v>
      </c>
      <c r="F12" s="44">
        <f t="shared" si="0"/>
        <v>4340815.65498</v>
      </c>
      <c r="G12" s="44">
        <f t="shared" si="0"/>
        <v>4836593.341390001</v>
      </c>
      <c r="H12" s="44">
        <f t="shared" si="0"/>
        <v>5438270.316810001</v>
      </c>
      <c r="I12" s="65">
        <f t="shared" si="0"/>
        <v>3316198.27965</v>
      </c>
      <c r="J12" s="66">
        <f>((I12*100)/C12)-100</f>
        <v>-50.05836890959309</v>
      </c>
      <c r="K12" s="67">
        <f>((I12*100)/G12)-100</f>
        <v>-31.435246968748686</v>
      </c>
      <c r="L12" s="68">
        <f>((I12*100)/H12)-100</f>
        <v>-39.02108415980273</v>
      </c>
    </row>
    <row r="46" ht="15">
      <c r="A46" t="s">
        <v>89</v>
      </c>
    </row>
    <row r="47" ht="15">
      <c r="A47" s="25" t="s">
        <v>90</v>
      </c>
    </row>
    <row r="48" ht="15">
      <c r="A48" s="25" t="s">
        <v>91</v>
      </c>
    </row>
  </sheetData>
  <sheetProtection/>
  <mergeCells count="5">
    <mergeCell ref="A4:M4"/>
    <mergeCell ref="A5:M5"/>
    <mergeCell ref="L6:M6"/>
    <mergeCell ref="A2:M2"/>
    <mergeCell ref="A3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8515625" style="0" customWidth="1"/>
    <col min="2" max="2" width="39.57421875" style="0" bestFit="1" customWidth="1"/>
    <col min="3" max="3" width="10.00390625" style="0" bestFit="1" customWidth="1"/>
    <col min="4" max="5" width="10.00390625" style="0" customWidth="1"/>
    <col min="6" max="6" width="10.00390625" style="0" bestFit="1" customWidth="1"/>
    <col min="7" max="7" width="10.00390625" style="0" customWidth="1"/>
    <col min="8" max="9" width="10.00390625" style="0" bestFit="1" customWidth="1"/>
  </cols>
  <sheetData>
    <row r="1" spans="1:7" ht="15">
      <c r="A1" s="15" t="s">
        <v>7</v>
      </c>
      <c r="B1" s="16"/>
      <c r="C1" s="17"/>
      <c r="D1" s="17"/>
      <c r="E1" s="17"/>
      <c r="F1" s="17"/>
      <c r="G1" s="17"/>
    </row>
    <row r="2" spans="1:7" ht="15">
      <c r="A2" s="16"/>
      <c r="B2" s="16"/>
      <c r="C2" s="17"/>
      <c r="D2" s="17"/>
      <c r="E2" s="17"/>
      <c r="F2" s="17"/>
      <c r="G2" s="17"/>
    </row>
    <row r="3" spans="1:9" ht="15.75">
      <c r="A3" s="74" t="s">
        <v>0</v>
      </c>
      <c r="B3" s="74"/>
      <c r="C3" s="74"/>
      <c r="D3" s="74"/>
      <c r="E3" s="74"/>
      <c r="F3" s="74"/>
      <c r="G3" s="74"/>
      <c r="H3" s="74"/>
      <c r="I3" s="74"/>
    </row>
    <row r="4" spans="1:9" ht="15">
      <c r="A4" s="72" t="s">
        <v>98</v>
      </c>
      <c r="B4" s="72"/>
      <c r="C4" s="72"/>
      <c r="D4" s="72"/>
      <c r="E4" s="72"/>
      <c r="F4" s="72"/>
      <c r="G4" s="72"/>
      <c r="H4" s="72"/>
      <c r="I4" s="72"/>
    </row>
    <row r="5" spans="1:9" ht="15">
      <c r="A5" s="72" t="s">
        <v>1</v>
      </c>
      <c r="B5" s="72"/>
      <c r="C5" s="72"/>
      <c r="D5" s="72"/>
      <c r="E5" s="72"/>
      <c r="F5" s="72"/>
      <c r="G5" s="72"/>
      <c r="H5" s="72"/>
      <c r="I5" s="72"/>
    </row>
    <row r="6" spans="1:9" ht="15">
      <c r="A6" s="72" t="s">
        <v>93</v>
      </c>
      <c r="B6" s="72"/>
      <c r="C6" s="72"/>
      <c r="D6" s="72"/>
      <c r="E6" s="72"/>
      <c r="F6" s="72"/>
      <c r="G6" s="72"/>
      <c r="H6" s="72"/>
      <c r="I6" s="72"/>
    </row>
    <row r="8" spans="1:9" ht="15" customHeight="1">
      <c r="A8" s="75" t="s">
        <v>8</v>
      </c>
      <c r="B8" s="77" t="s">
        <v>9</v>
      </c>
      <c r="C8" s="79" t="s">
        <v>105</v>
      </c>
      <c r="D8" s="79" t="s">
        <v>106</v>
      </c>
      <c r="E8" s="79" t="s">
        <v>107</v>
      </c>
      <c r="F8" s="79" t="s">
        <v>108</v>
      </c>
      <c r="G8" s="79" t="s">
        <v>109</v>
      </c>
      <c r="H8" s="79" t="s">
        <v>110</v>
      </c>
      <c r="I8" s="79" t="s">
        <v>111</v>
      </c>
    </row>
    <row r="9" spans="1:9" ht="15">
      <c r="A9" s="76"/>
      <c r="B9" s="78"/>
      <c r="C9" s="80"/>
      <c r="D9" s="80"/>
      <c r="E9" s="80"/>
      <c r="F9" s="80"/>
      <c r="G9" s="80"/>
      <c r="H9" s="80"/>
      <c r="I9" s="80"/>
    </row>
    <row r="10" spans="1:9" ht="15">
      <c r="A10" s="18"/>
      <c r="B10" s="27" t="s">
        <v>10</v>
      </c>
      <c r="C10" s="45">
        <f aca="true" t="shared" si="0" ref="C10:I10">C12+C24+C41+C58</f>
        <v>6640148.1234100005</v>
      </c>
      <c r="D10" s="46">
        <f t="shared" si="0"/>
        <v>5661523.625080001</v>
      </c>
      <c r="E10" s="46">
        <f t="shared" si="0"/>
        <v>6197407.187539999</v>
      </c>
      <c r="F10" s="46">
        <f t="shared" si="0"/>
        <v>4340815.65498</v>
      </c>
      <c r="G10" s="46">
        <f t="shared" si="0"/>
        <v>4836593.341390001</v>
      </c>
      <c r="H10" s="46">
        <f t="shared" si="0"/>
        <v>5438270.316810001</v>
      </c>
      <c r="I10" s="47">
        <f t="shared" si="0"/>
        <v>3316198.27965</v>
      </c>
    </row>
    <row r="11" spans="1:9" ht="15">
      <c r="A11" s="19"/>
      <c r="B11" s="28"/>
      <c r="C11" s="48"/>
      <c r="D11" s="49"/>
      <c r="E11" s="49"/>
      <c r="F11" s="49"/>
      <c r="G11" s="49"/>
      <c r="H11" s="49"/>
      <c r="I11" s="50"/>
    </row>
    <row r="12" spans="1:9" ht="15">
      <c r="A12" s="20" t="s">
        <v>11</v>
      </c>
      <c r="B12" s="22"/>
      <c r="C12" s="51">
        <f aca="true" t="shared" si="1" ref="C12:I12">SUM(C14:C22)</f>
        <v>4003179.4908800004</v>
      </c>
      <c r="D12" s="52">
        <f t="shared" si="1"/>
        <v>2873849.27551</v>
      </c>
      <c r="E12" s="52">
        <f t="shared" si="1"/>
        <v>4050375.68325</v>
      </c>
      <c r="F12" s="52">
        <f t="shared" si="1"/>
        <v>1890244.7738</v>
      </c>
      <c r="G12" s="52">
        <f t="shared" si="1"/>
        <v>2207396.3522</v>
      </c>
      <c r="H12" s="52">
        <f t="shared" si="1"/>
        <v>3475511.19635</v>
      </c>
      <c r="I12" s="53">
        <f t="shared" si="1"/>
        <v>1521188.02784</v>
      </c>
    </row>
    <row r="13" spans="1:9" ht="15">
      <c r="A13" s="21"/>
      <c r="B13" s="22"/>
      <c r="C13" s="54"/>
      <c r="D13" s="55"/>
      <c r="E13" s="55"/>
      <c r="F13" s="55"/>
      <c r="G13" s="55"/>
      <c r="H13" s="55"/>
      <c r="I13" s="50"/>
    </row>
    <row r="14" spans="1:9" ht="15">
      <c r="A14" s="21" t="s">
        <v>12</v>
      </c>
      <c r="B14" s="22" t="s">
        <v>13</v>
      </c>
      <c r="C14" s="56">
        <v>0.072</v>
      </c>
      <c r="D14" s="57">
        <v>69.442</v>
      </c>
      <c r="E14" s="57">
        <v>58.9105</v>
      </c>
      <c r="F14" s="57">
        <v>4.1</v>
      </c>
      <c r="G14" s="57">
        <v>16.8042</v>
      </c>
      <c r="H14" s="57">
        <v>8.55</v>
      </c>
      <c r="I14" s="58">
        <v>33.1</v>
      </c>
    </row>
    <row r="15" spans="1:9" ht="15">
      <c r="A15" s="21" t="s">
        <v>14</v>
      </c>
      <c r="B15" s="22" t="s">
        <v>15</v>
      </c>
      <c r="C15" s="56">
        <v>2858.79576</v>
      </c>
      <c r="D15" s="57">
        <v>2662.89134</v>
      </c>
      <c r="E15" s="57">
        <v>2688.23017</v>
      </c>
      <c r="F15" s="57">
        <v>3407.48926</v>
      </c>
      <c r="G15" s="57">
        <v>3184.96246</v>
      </c>
      <c r="H15" s="57">
        <v>3381.41238</v>
      </c>
      <c r="I15" s="58">
        <v>2650.42395</v>
      </c>
    </row>
    <row r="16" spans="1:9" ht="15">
      <c r="A16" s="21" t="s">
        <v>16</v>
      </c>
      <c r="B16" s="22" t="s">
        <v>17</v>
      </c>
      <c r="C16" s="56">
        <v>3975.52869</v>
      </c>
      <c r="D16" s="57">
        <v>4426.47498</v>
      </c>
      <c r="E16" s="57">
        <v>6293.30426</v>
      </c>
      <c r="F16" s="57">
        <v>9683.84306</v>
      </c>
      <c r="G16" s="57">
        <v>16029.04657</v>
      </c>
      <c r="H16" s="57">
        <v>14227.45458</v>
      </c>
      <c r="I16" s="58">
        <v>11336.60988</v>
      </c>
    </row>
    <row r="17" spans="1:9" ht="15">
      <c r="A17" s="21" t="s">
        <v>18</v>
      </c>
      <c r="B17" s="22" t="s">
        <v>19</v>
      </c>
      <c r="C17" s="56">
        <v>52.51778</v>
      </c>
      <c r="D17" s="57">
        <v>43.99005</v>
      </c>
      <c r="E17" s="57">
        <v>29.87105</v>
      </c>
      <c r="F17" s="57">
        <v>45.9843</v>
      </c>
      <c r="G17" s="57">
        <v>38.45715</v>
      </c>
      <c r="H17" s="57">
        <v>48.28514</v>
      </c>
      <c r="I17" s="58">
        <v>115.03127</v>
      </c>
    </row>
    <row r="18" spans="1:9" ht="15">
      <c r="A18" s="21" t="s">
        <v>20</v>
      </c>
      <c r="B18" s="22" t="s">
        <v>21</v>
      </c>
      <c r="C18" s="56">
        <v>3351202.91119</v>
      </c>
      <c r="D18" s="57">
        <v>2155325.88092</v>
      </c>
      <c r="E18" s="57">
        <v>3184844.21964</v>
      </c>
      <c r="F18" s="57">
        <v>1572574.71029</v>
      </c>
      <c r="G18" s="57">
        <v>1954447.86503</v>
      </c>
      <c r="H18" s="57">
        <v>3079170.78003</v>
      </c>
      <c r="I18" s="58">
        <v>1130318.82609</v>
      </c>
    </row>
    <row r="19" spans="1:9" ht="15">
      <c r="A19" s="21" t="s">
        <v>22</v>
      </c>
      <c r="B19" s="22" t="s">
        <v>23</v>
      </c>
      <c r="C19" s="56">
        <v>641021.24488</v>
      </c>
      <c r="D19" s="57">
        <v>708104.22922</v>
      </c>
      <c r="E19" s="57">
        <v>851346.82283</v>
      </c>
      <c r="F19" s="57">
        <v>298311.73355</v>
      </c>
      <c r="G19" s="57">
        <v>228705.02012</v>
      </c>
      <c r="H19" s="57">
        <v>374906.24143</v>
      </c>
      <c r="I19" s="58">
        <v>374104.24127</v>
      </c>
    </row>
    <row r="20" spans="1:9" ht="15">
      <c r="A20" s="21" t="s">
        <v>24</v>
      </c>
      <c r="B20" s="22" t="s">
        <v>25</v>
      </c>
      <c r="C20" s="56"/>
      <c r="D20" s="57">
        <v>41.377</v>
      </c>
      <c r="E20" s="57">
        <v>128.924</v>
      </c>
      <c r="F20" s="57">
        <v>105.339</v>
      </c>
      <c r="G20" s="57">
        <v>16.924</v>
      </c>
      <c r="H20" s="57">
        <v>130.046</v>
      </c>
      <c r="I20" s="58">
        <v>73.012</v>
      </c>
    </row>
    <row r="21" spans="1:9" ht="15">
      <c r="A21" s="21" t="s">
        <v>26</v>
      </c>
      <c r="B21" s="22" t="s">
        <v>27</v>
      </c>
      <c r="C21" s="56">
        <v>0.62158</v>
      </c>
      <c r="D21" s="57"/>
      <c r="E21" s="57"/>
      <c r="F21" s="57"/>
      <c r="G21" s="57"/>
      <c r="H21" s="57"/>
      <c r="I21" s="58"/>
    </row>
    <row r="22" spans="1:9" ht="15">
      <c r="A22" s="21" t="s">
        <v>28</v>
      </c>
      <c r="B22" s="22" t="s">
        <v>29</v>
      </c>
      <c r="C22" s="56">
        <v>4067.799</v>
      </c>
      <c r="D22" s="57">
        <v>3174.99</v>
      </c>
      <c r="E22" s="57">
        <v>4985.4008</v>
      </c>
      <c r="F22" s="57">
        <v>6111.57434</v>
      </c>
      <c r="G22" s="57">
        <v>4957.27267</v>
      </c>
      <c r="H22" s="57">
        <v>3638.42679</v>
      </c>
      <c r="I22" s="58">
        <v>2556.78338</v>
      </c>
    </row>
    <row r="23" spans="1:9" ht="15">
      <c r="A23" s="21"/>
      <c r="B23" s="22"/>
      <c r="C23" s="56"/>
      <c r="D23" s="57"/>
      <c r="E23" s="57"/>
      <c r="F23" s="57"/>
      <c r="G23" s="57"/>
      <c r="H23" s="57"/>
      <c r="I23" s="58"/>
    </row>
    <row r="24" spans="1:9" ht="15">
      <c r="A24" s="23" t="s">
        <v>86</v>
      </c>
      <c r="B24" s="22"/>
      <c r="C24" s="59">
        <f aca="true" t="shared" si="2" ref="C24:I24">SUM(C26:C39)</f>
        <v>2565937.55762</v>
      </c>
      <c r="D24" s="60">
        <f t="shared" si="2"/>
        <v>2729989.3646600004</v>
      </c>
      <c r="E24" s="60">
        <f t="shared" si="2"/>
        <v>2077528.7398800002</v>
      </c>
      <c r="F24" s="60">
        <f t="shared" si="2"/>
        <v>2314423.97075</v>
      </c>
      <c r="G24" s="60">
        <f t="shared" si="2"/>
        <v>2477472.7504000003</v>
      </c>
      <c r="H24" s="60">
        <f t="shared" si="2"/>
        <v>1848991.0027100001</v>
      </c>
      <c r="I24" s="61">
        <f t="shared" si="2"/>
        <v>1666921.1115299996</v>
      </c>
    </row>
    <row r="25" spans="1:9" ht="15">
      <c r="A25" s="21"/>
      <c r="B25" s="22"/>
      <c r="C25" s="56"/>
      <c r="D25" s="57"/>
      <c r="E25" s="57"/>
      <c r="F25" s="57"/>
      <c r="G25" s="57"/>
      <c r="H25" s="57"/>
      <c r="I25" s="58"/>
    </row>
    <row r="26" spans="1:9" ht="15">
      <c r="A26" s="21" t="s">
        <v>30</v>
      </c>
      <c r="B26" s="22" t="s">
        <v>31</v>
      </c>
      <c r="C26" s="56">
        <v>10211.9538</v>
      </c>
      <c r="D26" s="57">
        <v>9328.97283</v>
      </c>
      <c r="E26" s="57">
        <v>7973.27363</v>
      </c>
      <c r="F26" s="57">
        <v>10353.84171</v>
      </c>
      <c r="G26" s="57">
        <v>8750.6285</v>
      </c>
      <c r="H26" s="57">
        <v>11004.99748</v>
      </c>
      <c r="I26" s="58">
        <v>8384.64009</v>
      </c>
    </row>
    <row r="27" spans="1:9" ht="15">
      <c r="A27" s="21" t="s">
        <v>32</v>
      </c>
      <c r="B27" s="22" t="s">
        <v>33</v>
      </c>
      <c r="C27" s="56">
        <v>20071.45964</v>
      </c>
      <c r="D27" s="57">
        <v>17162.10213</v>
      </c>
      <c r="E27" s="57">
        <v>22265.07226</v>
      </c>
      <c r="F27" s="57">
        <v>34134.24918</v>
      </c>
      <c r="G27" s="57">
        <v>39453.59597</v>
      </c>
      <c r="H27" s="57">
        <v>35271.31273</v>
      </c>
      <c r="I27" s="58">
        <v>33383.21716</v>
      </c>
    </row>
    <row r="28" spans="1:9" ht="15">
      <c r="A28" s="21" t="s">
        <v>34</v>
      </c>
      <c r="B28" s="22" t="s">
        <v>35</v>
      </c>
      <c r="C28" s="56">
        <v>402.55399</v>
      </c>
      <c r="D28" s="57">
        <v>379.22356</v>
      </c>
      <c r="E28" s="57">
        <v>511.331</v>
      </c>
      <c r="F28" s="57">
        <v>325.5106</v>
      </c>
      <c r="G28" s="57">
        <v>373.20559</v>
      </c>
      <c r="H28" s="57">
        <v>276.45271</v>
      </c>
      <c r="I28" s="58">
        <v>533.33712</v>
      </c>
    </row>
    <row r="29" spans="1:9" ht="15">
      <c r="A29" s="21" t="s">
        <v>36</v>
      </c>
      <c r="B29" s="22" t="s">
        <v>37</v>
      </c>
      <c r="C29" s="56">
        <v>0.002</v>
      </c>
      <c r="D29" s="57"/>
      <c r="E29" s="57">
        <v>0.3</v>
      </c>
      <c r="F29" s="57"/>
      <c r="G29" s="57"/>
      <c r="H29" s="57"/>
      <c r="I29" s="58"/>
    </row>
    <row r="30" spans="1:9" ht="15">
      <c r="A30" s="21" t="s">
        <v>38</v>
      </c>
      <c r="B30" s="22" t="s">
        <v>39</v>
      </c>
      <c r="C30" s="56">
        <v>365.41592</v>
      </c>
      <c r="D30" s="57">
        <v>201.43888</v>
      </c>
      <c r="E30" s="57">
        <v>461.46944</v>
      </c>
      <c r="F30" s="57">
        <v>644.15044</v>
      </c>
      <c r="G30" s="57">
        <v>260.16</v>
      </c>
      <c r="H30" s="57">
        <v>547.20043</v>
      </c>
      <c r="I30" s="58">
        <v>207.6628</v>
      </c>
    </row>
    <row r="31" spans="1:9" ht="15">
      <c r="A31" s="21" t="s">
        <v>40</v>
      </c>
      <c r="B31" s="22" t="s">
        <v>41</v>
      </c>
      <c r="C31" s="56">
        <v>80167.64036</v>
      </c>
      <c r="D31" s="57">
        <v>87909.55849</v>
      </c>
      <c r="E31" s="57">
        <v>102417.98515</v>
      </c>
      <c r="F31" s="57">
        <v>91941.45665</v>
      </c>
      <c r="G31" s="57">
        <v>141509.74397</v>
      </c>
      <c r="H31" s="57">
        <v>64427.64595</v>
      </c>
      <c r="I31" s="58">
        <v>28185.36351</v>
      </c>
    </row>
    <row r="32" spans="1:9" ht="15">
      <c r="A32" s="21" t="s">
        <v>42</v>
      </c>
      <c r="B32" s="22" t="s">
        <v>43</v>
      </c>
      <c r="C32" s="56">
        <v>444093.06941</v>
      </c>
      <c r="D32" s="57">
        <v>496449.34911</v>
      </c>
      <c r="E32" s="57">
        <v>270961.6744</v>
      </c>
      <c r="F32" s="57">
        <v>262128.91688</v>
      </c>
      <c r="G32" s="57">
        <v>274140.02031</v>
      </c>
      <c r="H32" s="57">
        <v>172568.02458</v>
      </c>
      <c r="I32" s="58">
        <v>184492.19839</v>
      </c>
    </row>
    <row r="33" spans="1:9" ht="15">
      <c r="A33" s="21" t="s">
        <v>44</v>
      </c>
      <c r="B33" s="22" t="s">
        <v>45</v>
      </c>
      <c r="C33" s="56">
        <v>9253.06725</v>
      </c>
      <c r="D33" s="57">
        <v>8485.75093</v>
      </c>
      <c r="E33" s="57">
        <v>9312.23175000001</v>
      </c>
      <c r="F33" s="57">
        <v>9770.08769</v>
      </c>
      <c r="G33" s="57">
        <v>12506.44304</v>
      </c>
      <c r="H33" s="57">
        <v>11328.31825</v>
      </c>
      <c r="I33" s="58">
        <v>9030.48061</v>
      </c>
    </row>
    <row r="34" spans="1:9" ht="15">
      <c r="A34" s="21" t="s">
        <v>46</v>
      </c>
      <c r="B34" s="22" t="s">
        <v>47</v>
      </c>
      <c r="C34" s="56">
        <v>58984.82793</v>
      </c>
      <c r="D34" s="57">
        <v>62378.31886</v>
      </c>
      <c r="E34" s="57">
        <v>88079.42457</v>
      </c>
      <c r="F34" s="57">
        <v>78383.68283</v>
      </c>
      <c r="G34" s="57">
        <v>80846.06933</v>
      </c>
      <c r="H34" s="57">
        <v>82437.36566</v>
      </c>
      <c r="I34" s="58">
        <v>70242.07469</v>
      </c>
    </row>
    <row r="35" spans="1:9" ht="15">
      <c r="A35" s="21" t="s">
        <v>48</v>
      </c>
      <c r="B35" s="22" t="s">
        <v>49</v>
      </c>
      <c r="C35" s="56">
        <v>401.33528</v>
      </c>
      <c r="D35" s="57">
        <v>583.8941</v>
      </c>
      <c r="E35" s="57">
        <v>687.19473</v>
      </c>
      <c r="F35" s="57">
        <v>324.45231</v>
      </c>
      <c r="G35" s="57">
        <v>306.9637</v>
      </c>
      <c r="H35" s="57">
        <v>1843.26161</v>
      </c>
      <c r="I35" s="58">
        <v>4009.61289</v>
      </c>
    </row>
    <row r="36" spans="1:9" ht="15">
      <c r="A36" s="21" t="s">
        <v>50</v>
      </c>
      <c r="B36" s="22" t="s">
        <v>51</v>
      </c>
      <c r="C36" s="56">
        <v>1922205.83844</v>
      </c>
      <c r="D36" s="57">
        <v>2025897.56555</v>
      </c>
      <c r="E36" s="57">
        <v>1560404.12354</v>
      </c>
      <c r="F36" s="57">
        <v>1803546.95403</v>
      </c>
      <c r="G36" s="57">
        <v>1913556.60018</v>
      </c>
      <c r="H36" s="57">
        <v>1463516.73426</v>
      </c>
      <c r="I36" s="58">
        <v>1323192.87355</v>
      </c>
    </row>
    <row r="37" spans="1:9" ht="15">
      <c r="A37" s="21" t="s">
        <v>52</v>
      </c>
      <c r="B37" s="22" t="s">
        <v>53</v>
      </c>
      <c r="C37" s="56"/>
      <c r="D37" s="57">
        <v>0.004</v>
      </c>
      <c r="E37" s="57"/>
      <c r="F37" s="57">
        <v>0.12</v>
      </c>
      <c r="G37" s="57">
        <v>4405.22871</v>
      </c>
      <c r="H37" s="57">
        <v>4623.817</v>
      </c>
      <c r="I37" s="58">
        <v>3587.69538</v>
      </c>
    </row>
    <row r="38" spans="1:9" ht="15">
      <c r="A38" s="21" t="s">
        <v>54</v>
      </c>
      <c r="B38" s="22" t="s">
        <v>55</v>
      </c>
      <c r="C38" s="56">
        <v>96.08083</v>
      </c>
      <c r="D38" s="57">
        <v>59.36888</v>
      </c>
      <c r="E38" s="57">
        <v>157.01978</v>
      </c>
      <c r="F38" s="57">
        <v>112.15928</v>
      </c>
      <c r="G38" s="57">
        <v>245.9492</v>
      </c>
      <c r="H38" s="57">
        <v>283.8839</v>
      </c>
      <c r="I38" s="58">
        <v>213.60671</v>
      </c>
    </row>
    <row r="39" spans="1:9" ht="15">
      <c r="A39" s="21" t="s">
        <v>56</v>
      </c>
      <c r="B39" s="22" t="s">
        <v>57</v>
      </c>
      <c r="C39" s="56">
        <v>19684.31277</v>
      </c>
      <c r="D39" s="57">
        <v>21153.81734</v>
      </c>
      <c r="E39" s="57">
        <v>14297.63963</v>
      </c>
      <c r="F39" s="57">
        <v>22758.38915</v>
      </c>
      <c r="G39" s="57">
        <v>1118.1419</v>
      </c>
      <c r="H39" s="57">
        <v>861.98815</v>
      </c>
      <c r="I39" s="58">
        <v>1458.34863</v>
      </c>
    </row>
    <row r="40" spans="1:9" ht="15">
      <c r="A40" s="21"/>
      <c r="B40" s="22"/>
      <c r="C40" s="56"/>
      <c r="D40" s="57"/>
      <c r="E40" s="57"/>
      <c r="F40" s="57"/>
      <c r="G40" s="57"/>
      <c r="H40" s="57"/>
      <c r="I40" s="58"/>
    </row>
    <row r="41" spans="1:9" ht="15">
      <c r="A41" s="20" t="s">
        <v>87</v>
      </c>
      <c r="B41" s="22"/>
      <c r="C41" s="59">
        <f aca="true" t="shared" si="3" ref="C41:I41">SUM(C43:C56)</f>
        <v>70977.00491000002</v>
      </c>
      <c r="D41" s="60">
        <f t="shared" si="3"/>
        <v>57549.98491</v>
      </c>
      <c r="E41" s="60">
        <f t="shared" si="3"/>
        <v>69501.84701</v>
      </c>
      <c r="F41" s="60">
        <f t="shared" si="3"/>
        <v>136146.85443</v>
      </c>
      <c r="G41" s="60">
        <f t="shared" si="3"/>
        <v>151724.23879</v>
      </c>
      <c r="H41" s="60">
        <f t="shared" si="3"/>
        <v>113768.11775</v>
      </c>
      <c r="I41" s="61">
        <f t="shared" si="3"/>
        <v>128089.14028000002</v>
      </c>
    </row>
    <row r="42" spans="1:9" ht="15">
      <c r="A42" s="21"/>
      <c r="B42" s="22"/>
      <c r="C42" s="56"/>
      <c r="D42" s="57"/>
      <c r="E42" s="57"/>
      <c r="F42" s="57"/>
      <c r="G42" s="57"/>
      <c r="H42" s="57"/>
      <c r="I42" s="58"/>
    </row>
    <row r="43" spans="1:9" ht="15">
      <c r="A43" s="21" t="s">
        <v>58</v>
      </c>
      <c r="B43" s="22" t="s">
        <v>59</v>
      </c>
      <c r="C43" s="56">
        <v>9528.35843000001</v>
      </c>
      <c r="D43" s="57">
        <v>13491.68644</v>
      </c>
      <c r="E43" s="57">
        <v>11952.53765</v>
      </c>
      <c r="F43" s="57">
        <v>57045.41205</v>
      </c>
      <c r="G43" s="57">
        <v>86152.73225</v>
      </c>
      <c r="H43" s="57">
        <v>37820.12467</v>
      </c>
      <c r="I43" s="58">
        <v>67175.15917</v>
      </c>
    </row>
    <row r="44" spans="1:9" ht="15">
      <c r="A44" s="21" t="s">
        <v>60</v>
      </c>
      <c r="B44" s="22" t="s">
        <v>61</v>
      </c>
      <c r="C44" s="56">
        <v>4208.58876</v>
      </c>
      <c r="D44" s="57">
        <v>3776.98161</v>
      </c>
      <c r="E44" s="57">
        <v>3440.51056</v>
      </c>
      <c r="F44" s="57">
        <v>4219.74107</v>
      </c>
      <c r="G44" s="57">
        <v>2719.98802</v>
      </c>
      <c r="H44" s="57">
        <v>2866.67922</v>
      </c>
      <c r="I44" s="58">
        <v>2788.31563</v>
      </c>
    </row>
    <row r="45" spans="1:9" ht="15">
      <c r="A45" s="21" t="s">
        <v>62</v>
      </c>
      <c r="B45" s="22" t="s">
        <v>63</v>
      </c>
      <c r="C45" s="56">
        <v>487.64609</v>
      </c>
      <c r="D45" s="57">
        <v>395.65629</v>
      </c>
      <c r="E45" s="57">
        <v>492.97639</v>
      </c>
      <c r="F45" s="57">
        <v>620.36464</v>
      </c>
      <c r="G45" s="57">
        <v>463.20066</v>
      </c>
      <c r="H45" s="57">
        <v>414.60989</v>
      </c>
      <c r="I45" s="58">
        <v>405.94851</v>
      </c>
    </row>
    <row r="46" spans="1:9" ht="15">
      <c r="A46" s="21" t="s">
        <v>64</v>
      </c>
      <c r="B46" s="22" t="s">
        <v>65</v>
      </c>
      <c r="C46" s="56">
        <v>6.10766</v>
      </c>
      <c r="D46" s="57">
        <v>3.36012</v>
      </c>
      <c r="E46" s="57">
        <v>3.61063</v>
      </c>
      <c r="F46" s="57">
        <v>2.57402</v>
      </c>
      <c r="G46" s="57">
        <v>9.75055</v>
      </c>
      <c r="H46" s="57">
        <v>9.89122</v>
      </c>
      <c r="I46" s="58">
        <v>11.31345</v>
      </c>
    </row>
    <row r="47" spans="1:9" ht="15">
      <c r="A47" s="21" t="s">
        <v>66</v>
      </c>
      <c r="B47" s="22" t="s">
        <v>67</v>
      </c>
      <c r="C47" s="56">
        <v>833.213579999999</v>
      </c>
      <c r="D47" s="57">
        <v>948.2943</v>
      </c>
      <c r="E47" s="57">
        <v>459.88518</v>
      </c>
      <c r="F47" s="57">
        <v>690.78583</v>
      </c>
      <c r="G47" s="57">
        <v>567.64815</v>
      </c>
      <c r="H47" s="57">
        <v>543.53854</v>
      </c>
      <c r="I47" s="58">
        <v>592.10584</v>
      </c>
    </row>
    <row r="48" spans="1:9" ht="15">
      <c r="A48" s="21" t="s">
        <v>68</v>
      </c>
      <c r="B48" s="22" t="s">
        <v>69</v>
      </c>
      <c r="C48" s="56">
        <v>46.95686</v>
      </c>
      <c r="D48" s="57">
        <v>38.9311</v>
      </c>
      <c r="E48" s="57">
        <v>24.20962</v>
      </c>
      <c r="F48" s="57">
        <v>21.87746</v>
      </c>
      <c r="G48" s="57">
        <v>17.51126</v>
      </c>
      <c r="H48" s="57">
        <v>12.71243</v>
      </c>
      <c r="I48" s="58">
        <v>19.16103</v>
      </c>
    </row>
    <row r="49" spans="1:9" ht="15">
      <c r="A49" s="21" t="s">
        <v>70</v>
      </c>
      <c r="B49" s="22" t="s">
        <v>71</v>
      </c>
      <c r="C49" s="56">
        <v>23.21943</v>
      </c>
      <c r="D49" s="57">
        <v>12.4324</v>
      </c>
      <c r="E49" s="57">
        <v>12.30432</v>
      </c>
      <c r="F49" s="57">
        <v>4.45694</v>
      </c>
      <c r="G49" s="57">
        <v>5.99483</v>
      </c>
      <c r="H49" s="57">
        <v>2.35563</v>
      </c>
      <c r="I49" s="58">
        <v>4.08906</v>
      </c>
    </row>
    <row r="50" spans="1:9" ht="15">
      <c r="A50" s="21" t="s">
        <v>72</v>
      </c>
      <c r="B50" s="22" t="s">
        <v>73</v>
      </c>
      <c r="C50" s="56">
        <v>2732.36617</v>
      </c>
      <c r="D50" s="57">
        <v>1368.11112</v>
      </c>
      <c r="E50" s="57">
        <v>1477.29268</v>
      </c>
      <c r="F50" s="57">
        <v>2158.40993</v>
      </c>
      <c r="G50" s="57">
        <v>3265.40731</v>
      </c>
      <c r="H50" s="57">
        <v>2149.74182</v>
      </c>
      <c r="I50" s="58">
        <v>4413.57133</v>
      </c>
    </row>
    <row r="51" spans="1:9" ht="15">
      <c r="A51" s="21" t="s">
        <v>74</v>
      </c>
      <c r="B51" s="22" t="s">
        <v>75</v>
      </c>
      <c r="C51" s="56">
        <v>0.05733</v>
      </c>
      <c r="D51" s="57">
        <v>0.10577</v>
      </c>
      <c r="E51" s="57"/>
      <c r="F51" s="57"/>
      <c r="G51" s="57"/>
      <c r="H51" s="57"/>
      <c r="I51" s="58"/>
    </row>
    <row r="52" spans="1:9" ht="15">
      <c r="A52" s="21" t="s">
        <v>76</v>
      </c>
      <c r="B52" s="22" t="s">
        <v>77</v>
      </c>
      <c r="C52" s="56">
        <v>3785.79378</v>
      </c>
      <c r="D52" s="57">
        <v>2140.1022</v>
      </c>
      <c r="E52" s="57">
        <v>2731.89324</v>
      </c>
      <c r="F52" s="57">
        <v>2746.45147</v>
      </c>
      <c r="G52" s="57">
        <v>2777.30711</v>
      </c>
      <c r="H52" s="57">
        <v>2400.91576</v>
      </c>
      <c r="I52" s="58">
        <v>1576.3757</v>
      </c>
    </row>
    <row r="53" spans="1:9" ht="15">
      <c r="A53" s="21" t="s">
        <v>78</v>
      </c>
      <c r="B53" s="22" t="s">
        <v>79</v>
      </c>
      <c r="C53" s="56">
        <v>8503.27390000001</v>
      </c>
      <c r="D53" s="57">
        <v>6880.73285999999</v>
      </c>
      <c r="E53" s="57">
        <v>8673.70963</v>
      </c>
      <c r="F53" s="57">
        <v>8772.49979999999</v>
      </c>
      <c r="G53" s="57">
        <v>7634.69989000001</v>
      </c>
      <c r="H53" s="57">
        <v>9405.80738000001</v>
      </c>
      <c r="I53" s="58">
        <v>10041.50203</v>
      </c>
    </row>
    <row r="54" spans="1:9" ht="15">
      <c r="A54" s="21" t="s">
        <v>80</v>
      </c>
      <c r="B54" s="22" t="s">
        <v>81</v>
      </c>
      <c r="C54" s="56">
        <v>40426.20937</v>
      </c>
      <c r="D54" s="57">
        <v>28287.17533</v>
      </c>
      <c r="E54" s="57">
        <v>39944.07993</v>
      </c>
      <c r="F54" s="57">
        <v>59070.10106</v>
      </c>
      <c r="G54" s="57">
        <v>47519.42045</v>
      </c>
      <c r="H54" s="57">
        <v>57708.94303</v>
      </c>
      <c r="I54" s="58">
        <v>40822.36863</v>
      </c>
    </row>
    <row r="55" spans="1:9" ht="15">
      <c r="A55" s="21" t="s">
        <v>82</v>
      </c>
      <c r="B55" s="22" t="s">
        <v>83</v>
      </c>
      <c r="C55" s="56">
        <v>0.06298</v>
      </c>
      <c r="D55" s="57">
        <v>0.01466</v>
      </c>
      <c r="E55" s="57">
        <v>0.02</v>
      </c>
      <c r="F55" s="57"/>
      <c r="G55" s="57"/>
      <c r="H55" s="57"/>
      <c r="I55" s="58"/>
    </row>
    <row r="56" spans="1:9" ht="15">
      <c r="A56" s="21" t="s">
        <v>84</v>
      </c>
      <c r="B56" s="22" t="s">
        <v>85</v>
      </c>
      <c r="C56" s="56">
        <v>395.15057</v>
      </c>
      <c r="D56" s="57">
        <v>206.40071</v>
      </c>
      <c r="E56" s="57">
        <v>288.81718</v>
      </c>
      <c r="F56" s="57">
        <v>794.18016</v>
      </c>
      <c r="G56" s="57">
        <v>590.57831</v>
      </c>
      <c r="H56" s="57">
        <v>432.79816</v>
      </c>
      <c r="I56" s="58">
        <v>239.2299</v>
      </c>
    </row>
    <row r="57" spans="1:9" ht="15">
      <c r="A57" s="21"/>
      <c r="B57" s="22"/>
      <c r="C57" s="56"/>
      <c r="D57" s="57"/>
      <c r="E57" s="57"/>
      <c r="F57" s="57"/>
      <c r="G57" s="57"/>
      <c r="H57" s="57"/>
      <c r="I57" s="58"/>
    </row>
    <row r="58" spans="1:9" ht="15">
      <c r="A58" s="24" t="s">
        <v>88</v>
      </c>
      <c r="B58" s="26"/>
      <c r="C58" s="62">
        <v>54.07</v>
      </c>
      <c r="D58" s="63">
        <v>135</v>
      </c>
      <c r="E58" s="63">
        <v>0.9174</v>
      </c>
      <c r="F58" s="63">
        <v>0.056</v>
      </c>
      <c r="G58" s="63">
        <v>0</v>
      </c>
      <c r="H58" s="63">
        <v>0</v>
      </c>
      <c r="I58" s="64">
        <v>0</v>
      </c>
    </row>
    <row r="60" ht="15">
      <c r="A60" t="s">
        <v>89</v>
      </c>
    </row>
    <row r="61" ht="15">
      <c r="A61" s="25" t="s">
        <v>90</v>
      </c>
    </row>
    <row r="62" ht="15">
      <c r="A62" s="25" t="s">
        <v>91</v>
      </c>
    </row>
  </sheetData>
  <sheetProtection/>
  <mergeCells count="13">
    <mergeCell ref="A6:I6"/>
    <mergeCell ref="A5:I5"/>
    <mergeCell ref="G8:G9"/>
    <mergeCell ref="A4:I4"/>
    <mergeCell ref="A3:I3"/>
    <mergeCell ref="A8:A9"/>
    <mergeCell ref="B8:B9"/>
    <mergeCell ref="C8:C9"/>
    <mergeCell ref="H8:H9"/>
    <mergeCell ref="F8:F9"/>
    <mergeCell ref="D8:D9"/>
    <mergeCell ref="E8:E9"/>
    <mergeCell ref="I8:I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421875" style="0" customWidth="1"/>
    <col min="2" max="2" width="39.57421875" style="0" bestFit="1" customWidth="1"/>
    <col min="3" max="3" width="10.00390625" style="0" bestFit="1" customWidth="1"/>
    <col min="4" max="5" width="10.00390625" style="0" customWidth="1"/>
    <col min="6" max="6" width="10.00390625" style="0" bestFit="1" customWidth="1"/>
    <col min="7" max="7" width="10.00390625" style="0" customWidth="1"/>
    <col min="8" max="9" width="10.00390625" style="0" bestFit="1" customWidth="1"/>
  </cols>
  <sheetData>
    <row r="1" spans="1:7" ht="15">
      <c r="A1" s="15" t="s">
        <v>92</v>
      </c>
      <c r="B1" s="16"/>
      <c r="C1" s="17"/>
      <c r="D1" s="17"/>
      <c r="E1" s="17"/>
      <c r="F1" s="17"/>
      <c r="G1" s="17"/>
    </row>
    <row r="2" spans="1:7" ht="15">
      <c r="A2" s="16"/>
      <c r="B2" s="16"/>
      <c r="C2" s="17"/>
      <c r="D2" s="17"/>
      <c r="E2" s="17"/>
      <c r="F2" s="17"/>
      <c r="G2" s="17"/>
    </row>
    <row r="3" spans="1:12" ht="15.75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5">
      <c r="A4" s="72" t="s">
        <v>98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5">
      <c r="A5" s="72" t="s">
        <v>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5">
      <c r="A6" s="72" t="s">
        <v>93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8" spans="1:12" ht="15" customHeight="1">
      <c r="A8" s="75" t="s">
        <v>8</v>
      </c>
      <c r="B8" s="77" t="s">
        <v>9</v>
      </c>
      <c r="C8" s="79" t="s">
        <v>105</v>
      </c>
      <c r="D8" s="79" t="s">
        <v>106</v>
      </c>
      <c r="E8" s="79" t="s">
        <v>107</v>
      </c>
      <c r="F8" s="79" t="s">
        <v>108</v>
      </c>
      <c r="G8" s="79" t="s">
        <v>109</v>
      </c>
      <c r="H8" s="79" t="s">
        <v>110</v>
      </c>
      <c r="I8" s="79" t="s">
        <v>111</v>
      </c>
      <c r="J8" s="81" t="s">
        <v>94</v>
      </c>
      <c r="K8" s="81" t="s">
        <v>95</v>
      </c>
      <c r="L8" s="81" t="s">
        <v>96</v>
      </c>
    </row>
    <row r="9" spans="1:12" ht="15">
      <c r="A9" s="76"/>
      <c r="B9" s="78"/>
      <c r="C9" s="80"/>
      <c r="D9" s="80"/>
      <c r="E9" s="80"/>
      <c r="F9" s="80"/>
      <c r="G9" s="80"/>
      <c r="H9" s="80"/>
      <c r="I9" s="80"/>
      <c r="J9" s="82"/>
      <c r="K9" s="82"/>
      <c r="L9" s="82"/>
    </row>
    <row r="10" spans="1:12" ht="15">
      <c r="A10" s="18"/>
      <c r="B10" s="27" t="s">
        <v>10</v>
      </c>
      <c r="C10" s="45">
        <f aca="true" t="shared" si="0" ref="C10:I10">C12+C24+C41+C58</f>
        <v>6640148.1234100005</v>
      </c>
      <c r="D10" s="46">
        <f t="shared" si="0"/>
        <v>5661523.625080001</v>
      </c>
      <c r="E10" s="46">
        <f t="shared" si="0"/>
        <v>6197407.187539999</v>
      </c>
      <c r="F10" s="46">
        <f t="shared" si="0"/>
        <v>4340815.65498</v>
      </c>
      <c r="G10" s="46">
        <f t="shared" si="0"/>
        <v>4836593.341390001</v>
      </c>
      <c r="H10" s="46">
        <f t="shared" si="0"/>
        <v>5438270.316810001</v>
      </c>
      <c r="I10" s="46">
        <f t="shared" si="0"/>
        <v>3316198.27965</v>
      </c>
      <c r="J10" s="29">
        <f>((I10*100)/C10)-100</f>
        <v>-50.05836890959309</v>
      </c>
      <c r="K10" s="36">
        <f>((I10*100)/G10)-100</f>
        <v>-31.435246968748686</v>
      </c>
      <c r="L10" s="30">
        <f>((I10*100)/H10)-100</f>
        <v>-39.02108415980273</v>
      </c>
    </row>
    <row r="11" spans="1:12" ht="15">
      <c r="A11" s="19"/>
      <c r="B11" s="28"/>
      <c r="C11" s="48"/>
      <c r="D11" s="49"/>
      <c r="E11" s="49"/>
      <c r="F11" s="49"/>
      <c r="G11" s="49"/>
      <c r="H11" s="49"/>
      <c r="I11" s="55"/>
      <c r="J11" s="33"/>
      <c r="K11" s="37"/>
      <c r="L11" s="34"/>
    </row>
    <row r="12" spans="1:12" ht="15">
      <c r="A12" s="20" t="s">
        <v>11</v>
      </c>
      <c r="B12" s="22"/>
      <c r="C12" s="51">
        <f aca="true" t="shared" si="1" ref="C12:I12">SUM(C14:C22)</f>
        <v>4003179.4908800004</v>
      </c>
      <c r="D12" s="52">
        <f t="shared" si="1"/>
        <v>2873849.27551</v>
      </c>
      <c r="E12" s="52">
        <f t="shared" si="1"/>
        <v>4050375.68325</v>
      </c>
      <c r="F12" s="52">
        <f t="shared" si="1"/>
        <v>1890244.7738</v>
      </c>
      <c r="G12" s="52">
        <f t="shared" si="1"/>
        <v>2207396.3522</v>
      </c>
      <c r="H12" s="52">
        <f t="shared" si="1"/>
        <v>3475511.19635</v>
      </c>
      <c r="I12" s="52">
        <f t="shared" si="1"/>
        <v>1521188.02784</v>
      </c>
      <c r="J12" s="31">
        <f>((I12*100)/C12)-100</f>
        <v>-62.00050406669114</v>
      </c>
      <c r="K12" s="35">
        <f>((I12*100)/G12)-100</f>
        <v>-31.0867744107709</v>
      </c>
      <c r="L12" s="32">
        <f>((I12*100)/H12)-100</f>
        <v>-56.23124363870386</v>
      </c>
    </row>
    <row r="13" spans="1:12" ht="15">
      <c r="A13" s="21"/>
      <c r="B13" s="22"/>
      <c r="C13" s="54"/>
      <c r="D13" s="55"/>
      <c r="E13" s="55"/>
      <c r="F13" s="55"/>
      <c r="G13" s="55"/>
      <c r="H13" s="55"/>
      <c r="I13" s="55"/>
      <c r="J13" s="31"/>
      <c r="K13" s="35"/>
      <c r="L13" s="32"/>
    </row>
    <row r="14" spans="1:12" ht="15">
      <c r="A14" s="21" t="s">
        <v>12</v>
      </c>
      <c r="B14" s="22" t="s">
        <v>13</v>
      </c>
      <c r="C14" s="56">
        <v>0.072</v>
      </c>
      <c r="D14" s="57">
        <v>69.442</v>
      </c>
      <c r="E14" s="57">
        <v>58.9105</v>
      </c>
      <c r="F14" s="57">
        <v>4.1</v>
      </c>
      <c r="G14" s="57">
        <v>16.8042</v>
      </c>
      <c r="H14" s="57">
        <v>8.55</v>
      </c>
      <c r="I14" s="57">
        <v>33.1</v>
      </c>
      <c r="J14" s="33">
        <f aca="true" t="shared" si="2" ref="J14:J58">((I14*100)/C14)-100</f>
        <v>45872.222222222226</v>
      </c>
      <c r="K14" s="37">
        <f aca="true" t="shared" si="3" ref="K14:K56">((I14*100)/G14)-100</f>
        <v>96.97456588233891</v>
      </c>
      <c r="L14" s="34">
        <f aca="true" t="shared" si="4" ref="L14:L56">((I14*100)/H14)-100</f>
        <v>287.1345029239766</v>
      </c>
    </row>
    <row r="15" spans="1:12" ht="15">
      <c r="A15" s="21" t="s">
        <v>14</v>
      </c>
      <c r="B15" s="22" t="s">
        <v>15</v>
      </c>
      <c r="C15" s="56">
        <v>2858.79576</v>
      </c>
      <c r="D15" s="57">
        <v>2662.89134</v>
      </c>
      <c r="E15" s="57">
        <v>2688.23017</v>
      </c>
      <c r="F15" s="57">
        <v>3407.48926</v>
      </c>
      <c r="G15" s="57">
        <v>3184.96246</v>
      </c>
      <c r="H15" s="57">
        <v>3381.41238</v>
      </c>
      <c r="I15" s="57">
        <v>2650.42395</v>
      </c>
      <c r="J15" s="33">
        <f aca="true" t="shared" si="5" ref="J15:J22">((I15*100)/C15)-100</f>
        <v>-7.288796664508851</v>
      </c>
      <c r="K15" s="37">
        <f aca="true" t="shared" si="6" ref="K15:K22">((I15*100)/G15)-100</f>
        <v>-16.78319655924612</v>
      </c>
      <c r="L15" s="34">
        <f aca="true" t="shared" si="7" ref="L15:L22">((I15*100)/H15)-100</f>
        <v>-21.617843310788388</v>
      </c>
    </row>
    <row r="16" spans="1:12" ht="15">
      <c r="A16" s="21" t="s">
        <v>16</v>
      </c>
      <c r="B16" s="22" t="s">
        <v>17</v>
      </c>
      <c r="C16" s="56">
        <v>3975.52869</v>
      </c>
      <c r="D16" s="57">
        <v>4426.47498</v>
      </c>
      <c r="E16" s="57">
        <v>6293.30426</v>
      </c>
      <c r="F16" s="57">
        <v>9683.84306</v>
      </c>
      <c r="G16" s="57">
        <v>16029.04657</v>
      </c>
      <c r="H16" s="57">
        <v>14227.45458</v>
      </c>
      <c r="I16" s="57">
        <v>11336.60988</v>
      </c>
      <c r="J16" s="33">
        <f t="shared" si="5"/>
        <v>185.15980549998238</v>
      </c>
      <c r="K16" s="37">
        <f t="shared" si="6"/>
        <v>-29.274583921805913</v>
      </c>
      <c r="L16" s="34">
        <f t="shared" si="7"/>
        <v>-20.31877651582002</v>
      </c>
    </row>
    <row r="17" spans="1:12" ht="15">
      <c r="A17" s="21" t="s">
        <v>18</v>
      </c>
      <c r="B17" s="22" t="s">
        <v>19</v>
      </c>
      <c r="C17" s="56">
        <v>52.51778</v>
      </c>
      <c r="D17" s="57">
        <v>43.99005</v>
      </c>
      <c r="E17" s="57">
        <v>29.87105</v>
      </c>
      <c r="F17" s="57">
        <v>45.9843</v>
      </c>
      <c r="G17" s="57">
        <v>38.45715</v>
      </c>
      <c r="H17" s="57">
        <v>48.28514</v>
      </c>
      <c r="I17" s="57">
        <v>115.03127</v>
      </c>
      <c r="J17" s="33">
        <f t="shared" si="5"/>
        <v>119.03300177577955</v>
      </c>
      <c r="K17" s="37">
        <f t="shared" si="6"/>
        <v>199.1154310706852</v>
      </c>
      <c r="L17" s="34">
        <f t="shared" si="7"/>
        <v>138.23327425373523</v>
      </c>
    </row>
    <row r="18" spans="1:12" ht="15">
      <c r="A18" s="21" t="s">
        <v>20</v>
      </c>
      <c r="B18" s="22" t="s">
        <v>21</v>
      </c>
      <c r="C18" s="56">
        <v>3351202.91119</v>
      </c>
      <c r="D18" s="57">
        <v>2155325.88092</v>
      </c>
      <c r="E18" s="57">
        <v>3184844.21964</v>
      </c>
      <c r="F18" s="57">
        <v>1572574.71029</v>
      </c>
      <c r="G18" s="57">
        <v>1954447.86503</v>
      </c>
      <c r="H18" s="57">
        <v>3079170.78003</v>
      </c>
      <c r="I18" s="57">
        <v>1130318.82609</v>
      </c>
      <c r="J18" s="33">
        <f t="shared" si="5"/>
        <v>-66.27125077040984</v>
      </c>
      <c r="K18" s="37">
        <f t="shared" si="6"/>
        <v>-42.16684689756868</v>
      </c>
      <c r="L18" s="34">
        <f t="shared" si="7"/>
        <v>-63.29145387385796</v>
      </c>
    </row>
    <row r="19" spans="1:12" ht="15">
      <c r="A19" s="21" t="s">
        <v>22</v>
      </c>
      <c r="B19" s="22" t="s">
        <v>23</v>
      </c>
      <c r="C19" s="56">
        <v>641021.24488</v>
      </c>
      <c r="D19" s="57">
        <v>708104.22922</v>
      </c>
      <c r="E19" s="57">
        <v>851346.82283</v>
      </c>
      <c r="F19" s="57">
        <v>298311.73355</v>
      </c>
      <c r="G19" s="57">
        <v>228705.02012</v>
      </c>
      <c r="H19" s="57">
        <v>374906.24143</v>
      </c>
      <c r="I19" s="57">
        <v>374104.24127</v>
      </c>
      <c r="J19" s="33">
        <f t="shared" si="5"/>
        <v>-41.639338125207885</v>
      </c>
      <c r="K19" s="37">
        <f t="shared" si="6"/>
        <v>63.57500201513284</v>
      </c>
      <c r="L19" s="34">
        <f t="shared" si="7"/>
        <v>-0.21392019427069897</v>
      </c>
    </row>
    <row r="20" spans="1:12" ht="15">
      <c r="A20" s="21" t="s">
        <v>24</v>
      </c>
      <c r="B20" s="22" t="s">
        <v>25</v>
      </c>
      <c r="C20" s="56"/>
      <c r="D20" s="57">
        <v>41.377</v>
      </c>
      <c r="E20" s="57">
        <v>128.924</v>
      </c>
      <c r="F20" s="57">
        <v>105.339</v>
      </c>
      <c r="G20" s="57">
        <v>16.924</v>
      </c>
      <c r="H20" s="57">
        <v>130.046</v>
      </c>
      <c r="I20" s="57">
        <v>73.012</v>
      </c>
      <c r="J20" s="33">
        <v>100</v>
      </c>
      <c r="K20" s="37">
        <f t="shared" si="6"/>
        <v>331.41101394469393</v>
      </c>
      <c r="L20" s="34">
        <f t="shared" si="7"/>
        <v>-43.85678913615182</v>
      </c>
    </row>
    <row r="21" spans="1:12" ht="15">
      <c r="A21" s="21" t="s">
        <v>26</v>
      </c>
      <c r="B21" s="22" t="s">
        <v>27</v>
      </c>
      <c r="C21" s="56">
        <v>0.62158</v>
      </c>
      <c r="D21" s="57"/>
      <c r="E21" s="57"/>
      <c r="F21" s="57"/>
      <c r="G21" s="57"/>
      <c r="H21" s="57"/>
      <c r="I21" s="57"/>
      <c r="J21" s="33">
        <f t="shared" si="5"/>
        <v>-100</v>
      </c>
      <c r="K21" s="37"/>
      <c r="L21" s="34"/>
    </row>
    <row r="22" spans="1:12" ht="15">
      <c r="A22" s="21" t="s">
        <v>28</v>
      </c>
      <c r="B22" s="22" t="s">
        <v>29</v>
      </c>
      <c r="C22" s="56">
        <v>4067.799</v>
      </c>
      <c r="D22" s="57">
        <v>3174.99</v>
      </c>
      <c r="E22" s="57">
        <v>4985.4008</v>
      </c>
      <c r="F22" s="57">
        <v>6111.57434</v>
      </c>
      <c r="G22" s="57">
        <v>4957.27267</v>
      </c>
      <c r="H22" s="57">
        <v>3638.42679</v>
      </c>
      <c r="I22" s="57">
        <v>2556.78338</v>
      </c>
      <c r="J22" s="33">
        <f t="shared" si="5"/>
        <v>-37.14577883518827</v>
      </c>
      <c r="K22" s="37">
        <f t="shared" si="6"/>
        <v>-48.423587924204305</v>
      </c>
      <c r="L22" s="34">
        <f t="shared" si="7"/>
        <v>-29.728326895921967</v>
      </c>
    </row>
    <row r="23" spans="1:12" ht="15">
      <c r="A23" s="21"/>
      <c r="B23" s="22"/>
      <c r="C23" s="56"/>
      <c r="D23" s="57"/>
      <c r="E23" s="57"/>
      <c r="F23" s="57"/>
      <c r="G23" s="57"/>
      <c r="H23" s="57"/>
      <c r="I23" s="57"/>
      <c r="J23" s="31"/>
      <c r="K23" s="35"/>
      <c r="L23" s="32"/>
    </row>
    <row r="24" spans="1:12" ht="15">
      <c r="A24" s="23" t="s">
        <v>86</v>
      </c>
      <c r="B24" s="22"/>
      <c r="C24" s="59">
        <f aca="true" t="shared" si="8" ref="C24:I24">SUM(C26:C39)</f>
        <v>2565937.55762</v>
      </c>
      <c r="D24" s="60">
        <f t="shared" si="8"/>
        <v>2729989.3646600004</v>
      </c>
      <c r="E24" s="60">
        <f t="shared" si="8"/>
        <v>2077528.7398800002</v>
      </c>
      <c r="F24" s="60">
        <f>SUM(F26:F39)</f>
        <v>2314423.97075</v>
      </c>
      <c r="G24" s="60">
        <f>SUM(G26:G39)</f>
        <v>2477472.7504000003</v>
      </c>
      <c r="H24" s="60">
        <f t="shared" si="8"/>
        <v>1848991.0027100001</v>
      </c>
      <c r="I24" s="60">
        <f t="shared" si="8"/>
        <v>1666921.1115299996</v>
      </c>
      <c r="J24" s="31">
        <f t="shared" si="2"/>
        <v>-35.0365675665105</v>
      </c>
      <c r="K24" s="35">
        <f t="shared" si="3"/>
        <v>-32.71687402976009</v>
      </c>
      <c r="L24" s="32">
        <f t="shared" si="4"/>
        <v>-9.846986324603378</v>
      </c>
    </row>
    <row r="25" spans="1:12" ht="15">
      <c r="A25" s="21"/>
      <c r="B25" s="22"/>
      <c r="C25" s="56"/>
      <c r="D25" s="57"/>
      <c r="E25" s="57"/>
      <c r="F25" s="57"/>
      <c r="G25" s="57"/>
      <c r="H25" s="57"/>
      <c r="I25" s="57"/>
      <c r="J25" s="33"/>
      <c r="K25" s="37"/>
      <c r="L25" s="34"/>
    </row>
    <row r="26" spans="1:12" ht="15">
      <c r="A26" s="21" t="s">
        <v>30</v>
      </c>
      <c r="B26" s="22" t="s">
        <v>31</v>
      </c>
      <c r="C26" s="56">
        <v>10211.9538</v>
      </c>
      <c r="D26" s="57">
        <v>9328.97283</v>
      </c>
      <c r="E26" s="57">
        <v>7973.27363</v>
      </c>
      <c r="F26" s="57">
        <v>10353.84171</v>
      </c>
      <c r="G26" s="57">
        <v>8750.6285</v>
      </c>
      <c r="H26" s="57">
        <v>11004.99748</v>
      </c>
      <c r="I26" s="57">
        <v>8384.64009</v>
      </c>
      <c r="J26" s="33">
        <f t="shared" si="2"/>
        <v>-17.89386973137303</v>
      </c>
      <c r="K26" s="37">
        <f t="shared" si="3"/>
        <v>-4.182424268153994</v>
      </c>
      <c r="L26" s="34">
        <f t="shared" si="4"/>
        <v>-23.81061326694642</v>
      </c>
    </row>
    <row r="27" spans="1:12" ht="15">
      <c r="A27" s="21" t="s">
        <v>32</v>
      </c>
      <c r="B27" s="22" t="s">
        <v>33</v>
      </c>
      <c r="C27" s="56">
        <v>20071.45964</v>
      </c>
      <c r="D27" s="57">
        <v>17162.10213</v>
      </c>
      <c r="E27" s="57">
        <v>22265.07226</v>
      </c>
      <c r="F27" s="57">
        <v>34134.24918</v>
      </c>
      <c r="G27" s="57">
        <v>39453.59597</v>
      </c>
      <c r="H27" s="57">
        <v>35271.31273</v>
      </c>
      <c r="I27" s="57">
        <v>33383.21716</v>
      </c>
      <c r="J27" s="33">
        <f aca="true" t="shared" si="9" ref="J27:J39">((I27*100)/C27)-100</f>
        <v>66.32182092761838</v>
      </c>
      <c r="K27" s="37">
        <f aca="true" t="shared" si="10" ref="K27:K39">((I27*100)/G27)-100</f>
        <v>-15.386123015544229</v>
      </c>
      <c r="L27" s="34">
        <f aca="true" t="shared" si="11" ref="L27:L39">((I27*100)/H27)-100</f>
        <v>-5.353062939429748</v>
      </c>
    </row>
    <row r="28" spans="1:12" ht="15">
      <c r="A28" s="21" t="s">
        <v>34</v>
      </c>
      <c r="B28" s="22" t="s">
        <v>35</v>
      </c>
      <c r="C28" s="56">
        <v>402.55399</v>
      </c>
      <c r="D28" s="57">
        <v>379.22356</v>
      </c>
      <c r="E28" s="57">
        <v>511.331</v>
      </c>
      <c r="F28" s="57">
        <v>325.5106</v>
      </c>
      <c r="G28" s="57">
        <v>373.20559</v>
      </c>
      <c r="H28" s="57">
        <v>276.45271</v>
      </c>
      <c r="I28" s="57">
        <v>533.33712</v>
      </c>
      <c r="J28" s="33">
        <f t="shared" si="9"/>
        <v>32.488345227928306</v>
      </c>
      <c r="K28" s="37">
        <f t="shared" si="10"/>
        <v>42.90705559903324</v>
      </c>
      <c r="L28" s="34">
        <f t="shared" si="11"/>
        <v>92.92164652681464</v>
      </c>
    </row>
    <row r="29" spans="1:12" ht="15">
      <c r="A29" s="21" t="s">
        <v>36</v>
      </c>
      <c r="B29" s="22" t="s">
        <v>37</v>
      </c>
      <c r="C29" s="56">
        <v>0.002</v>
      </c>
      <c r="D29" s="57"/>
      <c r="E29" s="57">
        <v>0.3</v>
      </c>
      <c r="F29" s="57"/>
      <c r="G29" s="57"/>
      <c r="H29" s="57"/>
      <c r="I29" s="57"/>
      <c r="J29" s="33">
        <f t="shared" si="9"/>
        <v>-100</v>
      </c>
      <c r="K29" s="37"/>
      <c r="L29" s="34"/>
    </row>
    <row r="30" spans="1:12" ht="15">
      <c r="A30" s="21" t="s">
        <v>38</v>
      </c>
      <c r="B30" s="22" t="s">
        <v>39</v>
      </c>
      <c r="C30" s="56">
        <v>365.41592</v>
      </c>
      <c r="D30" s="57">
        <v>201.43888</v>
      </c>
      <c r="E30" s="57">
        <v>461.46944</v>
      </c>
      <c r="F30" s="57">
        <v>644.15044</v>
      </c>
      <c r="G30" s="57">
        <v>260.16</v>
      </c>
      <c r="H30" s="57">
        <v>547.20043</v>
      </c>
      <c r="I30" s="57">
        <v>207.6628</v>
      </c>
      <c r="J30" s="33">
        <f t="shared" si="9"/>
        <v>-43.170839409514514</v>
      </c>
      <c r="K30" s="37">
        <f t="shared" si="10"/>
        <v>-20.1788130381304</v>
      </c>
      <c r="L30" s="34">
        <f t="shared" si="11"/>
        <v>-62.04995672243898</v>
      </c>
    </row>
    <row r="31" spans="1:12" ht="15">
      <c r="A31" s="21" t="s">
        <v>40</v>
      </c>
      <c r="B31" s="22" t="s">
        <v>41</v>
      </c>
      <c r="C31" s="56">
        <v>80167.64036</v>
      </c>
      <c r="D31" s="57">
        <v>87909.55849</v>
      </c>
      <c r="E31" s="57">
        <v>102417.98515</v>
      </c>
      <c r="F31" s="57">
        <v>91941.45665</v>
      </c>
      <c r="G31" s="57">
        <v>141509.74397</v>
      </c>
      <c r="H31" s="57">
        <v>64427.64595</v>
      </c>
      <c r="I31" s="57">
        <v>28185.36351</v>
      </c>
      <c r="J31" s="33">
        <f t="shared" si="9"/>
        <v>-64.84196942378361</v>
      </c>
      <c r="K31" s="37">
        <f t="shared" si="10"/>
        <v>-80.08238675354025</v>
      </c>
      <c r="L31" s="34">
        <f t="shared" si="11"/>
        <v>-56.25268765543032</v>
      </c>
    </row>
    <row r="32" spans="1:12" ht="15">
      <c r="A32" s="21" t="s">
        <v>42</v>
      </c>
      <c r="B32" s="22" t="s">
        <v>43</v>
      </c>
      <c r="C32" s="56">
        <v>444093.06941</v>
      </c>
      <c r="D32" s="57">
        <v>496449.34911</v>
      </c>
      <c r="E32" s="57">
        <v>270961.6744</v>
      </c>
      <c r="F32" s="57">
        <v>262128.91688</v>
      </c>
      <c r="G32" s="57">
        <v>274140.02031</v>
      </c>
      <c r="H32" s="57">
        <v>172568.02458</v>
      </c>
      <c r="I32" s="57">
        <v>184492.19839</v>
      </c>
      <c r="J32" s="33">
        <f t="shared" si="9"/>
        <v>-58.45641125741791</v>
      </c>
      <c r="K32" s="37">
        <f t="shared" si="10"/>
        <v>-32.70147197721275</v>
      </c>
      <c r="L32" s="34">
        <f t="shared" si="11"/>
        <v>6.909839664110052</v>
      </c>
    </row>
    <row r="33" spans="1:12" ht="15">
      <c r="A33" s="21" t="s">
        <v>44</v>
      </c>
      <c r="B33" s="22" t="s">
        <v>45</v>
      </c>
      <c r="C33" s="56">
        <v>9253.06725</v>
      </c>
      <c r="D33" s="57">
        <v>8485.75093</v>
      </c>
      <c r="E33" s="57">
        <v>9312.23175000001</v>
      </c>
      <c r="F33" s="57">
        <v>9770.08769</v>
      </c>
      <c r="G33" s="57">
        <v>12506.44304</v>
      </c>
      <c r="H33" s="57">
        <v>11328.31825</v>
      </c>
      <c r="I33" s="57">
        <v>9030.48061</v>
      </c>
      <c r="J33" s="33">
        <f t="shared" si="9"/>
        <v>-2.4055443885377485</v>
      </c>
      <c r="K33" s="37">
        <f t="shared" si="10"/>
        <v>-27.793373534606516</v>
      </c>
      <c r="L33" s="34">
        <f t="shared" si="11"/>
        <v>-20.284013825264836</v>
      </c>
    </row>
    <row r="34" spans="1:12" ht="15">
      <c r="A34" s="21" t="s">
        <v>46</v>
      </c>
      <c r="B34" s="22" t="s">
        <v>47</v>
      </c>
      <c r="C34" s="56">
        <v>58984.82793</v>
      </c>
      <c r="D34" s="57">
        <v>62378.31886</v>
      </c>
      <c r="E34" s="57">
        <v>88079.42457</v>
      </c>
      <c r="F34" s="57">
        <v>78383.68283</v>
      </c>
      <c r="G34" s="57">
        <v>80846.06933</v>
      </c>
      <c r="H34" s="57">
        <v>82437.36566</v>
      </c>
      <c r="I34" s="57">
        <v>70242.07469</v>
      </c>
      <c r="J34" s="33">
        <f t="shared" si="9"/>
        <v>19.08498702981636</v>
      </c>
      <c r="K34" s="37">
        <f t="shared" si="10"/>
        <v>-13.116277300651802</v>
      </c>
      <c r="L34" s="34">
        <f t="shared" si="11"/>
        <v>-14.793402084556618</v>
      </c>
    </row>
    <row r="35" spans="1:12" ht="15">
      <c r="A35" s="21" t="s">
        <v>48</v>
      </c>
      <c r="B35" s="22" t="s">
        <v>49</v>
      </c>
      <c r="C35" s="56">
        <v>401.33528</v>
      </c>
      <c r="D35" s="57">
        <v>583.8941</v>
      </c>
      <c r="E35" s="57">
        <v>687.19473</v>
      </c>
      <c r="F35" s="57">
        <v>324.45231</v>
      </c>
      <c r="G35" s="57">
        <v>306.9637</v>
      </c>
      <c r="H35" s="57">
        <v>1843.26161</v>
      </c>
      <c r="I35" s="57">
        <v>4009.61289</v>
      </c>
      <c r="J35" s="33">
        <f t="shared" si="9"/>
        <v>899.0681332575596</v>
      </c>
      <c r="K35" s="37">
        <f t="shared" si="10"/>
        <v>1206.217279111504</v>
      </c>
      <c r="L35" s="34">
        <f t="shared" si="11"/>
        <v>117.52815054830984</v>
      </c>
    </row>
    <row r="36" spans="1:12" ht="15">
      <c r="A36" s="21" t="s">
        <v>50</v>
      </c>
      <c r="B36" s="22" t="s">
        <v>51</v>
      </c>
      <c r="C36" s="56">
        <v>1922205.83844</v>
      </c>
      <c r="D36" s="57">
        <v>2025897.56555</v>
      </c>
      <c r="E36" s="57">
        <v>1560404.12354</v>
      </c>
      <c r="F36" s="57">
        <v>1803546.95403</v>
      </c>
      <c r="G36" s="57">
        <v>1913556.60018</v>
      </c>
      <c r="H36" s="57">
        <v>1463516.73426</v>
      </c>
      <c r="I36" s="57">
        <v>1323192.87355</v>
      </c>
      <c r="J36" s="33">
        <f t="shared" si="9"/>
        <v>-31.162789796546434</v>
      </c>
      <c r="K36" s="37">
        <f t="shared" si="10"/>
        <v>-30.85164695805011</v>
      </c>
      <c r="L36" s="34">
        <f t="shared" si="11"/>
        <v>-9.588128200047692</v>
      </c>
    </row>
    <row r="37" spans="1:12" ht="15">
      <c r="A37" s="21" t="s">
        <v>52</v>
      </c>
      <c r="B37" s="22" t="s">
        <v>53</v>
      </c>
      <c r="C37" s="56"/>
      <c r="D37" s="57">
        <v>0.004</v>
      </c>
      <c r="E37" s="57"/>
      <c r="F37" s="57">
        <v>0.12</v>
      </c>
      <c r="G37" s="57">
        <v>4405.22871</v>
      </c>
      <c r="H37" s="57">
        <v>4623.817</v>
      </c>
      <c r="I37" s="57">
        <v>3587.69538</v>
      </c>
      <c r="J37" s="33">
        <v>100</v>
      </c>
      <c r="K37" s="37">
        <f t="shared" si="10"/>
        <v>-18.558249385421817</v>
      </c>
      <c r="L37" s="34">
        <f t="shared" si="11"/>
        <v>-22.4083613170677</v>
      </c>
    </row>
    <row r="38" spans="1:12" ht="15">
      <c r="A38" s="21" t="s">
        <v>54</v>
      </c>
      <c r="B38" s="22" t="s">
        <v>55</v>
      </c>
      <c r="C38" s="56">
        <v>96.08083</v>
      </c>
      <c r="D38" s="57">
        <v>59.36888</v>
      </c>
      <c r="E38" s="57">
        <v>157.01978</v>
      </c>
      <c r="F38" s="57">
        <v>112.15928</v>
      </c>
      <c r="G38" s="57">
        <v>245.9492</v>
      </c>
      <c r="H38" s="57">
        <v>283.8839</v>
      </c>
      <c r="I38" s="57">
        <v>213.60671</v>
      </c>
      <c r="J38" s="33">
        <f t="shared" si="9"/>
        <v>122.31980094260214</v>
      </c>
      <c r="K38" s="37">
        <f t="shared" si="10"/>
        <v>-13.150069201282221</v>
      </c>
      <c r="L38" s="34">
        <f t="shared" si="11"/>
        <v>-24.755609599558127</v>
      </c>
    </row>
    <row r="39" spans="1:12" ht="15">
      <c r="A39" s="21" t="s">
        <v>56</v>
      </c>
      <c r="B39" s="22" t="s">
        <v>57</v>
      </c>
      <c r="C39" s="56">
        <v>19684.31277</v>
      </c>
      <c r="D39" s="57">
        <v>21153.81734</v>
      </c>
      <c r="E39" s="57">
        <v>14297.63963</v>
      </c>
      <c r="F39" s="57">
        <v>22758.38915</v>
      </c>
      <c r="G39" s="57">
        <v>1118.1419</v>
      </c>
      <c r="H39" s="57">
        <v>861.98815</v>
      </c>
      <c r="I39" s="57">
        <v>1458.34863</v>
      </c>
      <c r="J39" s="33">
        <f t="shared" si="9"/>
        <v>-92.59131549554219</v>
      </c>
      <c r="K39" s="37">
        <f t="shared" si="10"/>
        <v>30.42607830007978</v>
      </c>
      <c r="L39" s="34">
        <f t="shared" si="11"/>
        <v>69.18430143152199</v>
      </c>
    </row>
    <row r="40" spans="1:12" ht="15">
      <c r="A40" s="21"/>
      <c r="B40" s="22"/>
      <c r="C40" s="56"/>
      <c r="D40" s="57"/>
      <c r="E40" s="57"/>
      <c r="F40" s="57"/>
      <c r="G40" s="57"/>
      <c r="H40" s="57"/>
      <c r="I40" s="57"/>
      <c r="J40" s="33"/>
      <c r="K40" s="37"/>
      <c r="L40" s="34"/>
    </row>
    <row r="41" spans="1:12" ht="15">
      <c r="A41" s="20" t="s">
        <v>87</v>
      </c>
      <c r="B41" s="22"/>
      <c r="C41" s="59">
        <f aca="true" t="shared" si="12" ref="C41:I41">SUM(C43:C56)</f>
        <v>70977.00491000002</v>
      </c>
      <c r="D41" s="60">
        <f t="shared" si="12"/>
        <v>57549.98491</v>
      </c>
      <c r="E41" s="60">
        <f t="shared" si="12"/>
        <v>69501.84701</v>
      </c>
      <c r="F41" s="60">
        <f t="shared" si="12"/>
        <v>136146.85443</v>
      </c>
      <c r="G41" s="60">
        <f t="shared" si="12"/>
        <v>151724.23879</v>
      </c>
      <c r="H41" s="60">
        <f>SUM(H43:H56)</f>
        <v>113768.11775</v>
      </c>
      <c r="I41" s="60">
        <f t="shared" si="12"/>
        <v>128089.14028000002</v>
      </c>
      <c r="J41" s="31">
        <f t="shared" si="2"/>
        <v>80.46568806674657</v>
      </c>
      <c r="K41" s="35">
        <f t="shared" si="3"/>
        <v>-15.577668208118723</v>
      </c>
      <c r="L41" s="32">
        <f t="shared" si="4"/>
        <v>12.587904953714528</v>
      </c>
    </row>
    <row r="42" spans="1:12" ht="15">
      <c r="A42" s="21"/>
      <c r="B42" s="22"/>
      <c r="C42" s="56"/>
      <c r="D42" s="57"/>
      <c r="E42" s="57"/>
      <c r="F42" s="57"/>
      <c r="G42" s="57"/>
      <c r="H42" s="57"/>
      <c r="I42" s="57"/>
      <c r="J42" s="33"/>
      <c r="K42" s="37"/>
      <c r="L42" s="34"/>
    </row>
    <row r="43" spans="1:12" ht="15">
      <c r="A43" s="21" t="s">
        <v>58</v>
      </c>
      <c r="B43" s="22" t="s">
        <v>59</v>
      </c>
      <c r="C43" s="56">
        <v>9528.35843000001</v>
      </c>
      <c r="D43" s="57">
        <v>13491.68644</v>
      </c>
      <c r="E43" s="57">
        <v>11952.53765</v>
      </c>
      <c r="F43" s="57">
        <v>57045.41205</v>
      </c>
      <c r="G43" s="57">
        <v>86152.73225</v>
      </c>
      <c r="H43" s="57">
        <v>37820.12467</v>
      </c>
      <c r="I43" s="57">
        <v>67175.15917</v>
      </c>
      <c r="J43" s="33">
        <f t="shared" si="2"/>
        <v>605.00243734009</v>
      </c>
      <c r="K43" s="37">
        <f t="shared" si="3"/>
        <v>-22.027824985202372</v>
      </c>
      <c r="L43" s="34">
        <f t="shared" si="4"/>
        <v>77.617497975318</v>
      </c>
    </row>
    <row r="44" spans="1:12" ht="15">
      <c r="A44" s="21" t="s">
        <v>60</v>
      </c>
      <c r="B44" s="22" t="s">
        <v>61</v>
      </c>
      <c r="C44" s="56">
        <v>4208.58876</v>
      </c>
      <c r="D44" s="57">
        <v>3776.98161</v>
      </c>
      <c r="E44" s="57">
        <v>3440.51056</v>
      </c>
      <c r="F44" s="57">
        <v>4219.74107</v>
      </c>
      <c r="G44" s="57">
        <v>2719.98802</v>
      </c>
      <c r="H44" s="57">
        <v>2866.67922</v>
      </c>
      <c r="I44" s="57">
        <v>2788.31563</v>
      </c>
      <c r="J44" s="33">
        <f aca="true" t="shared" si="13" ref="J44:J56">((I44*100)/C44)-100</f>
        <v>-33.74701618506437</v>
      </c>
      <c r="K44" s="37">
        <f aca="true" t="shared" si="14" ref="K44:K56">((I44*100)/G44)-100</f>
        <v>2.5120555494211487</v>
      </c>
      <c r="L44" s="34">
        <f aca="true" t="shared" si="15" ref="L44:L56">((I44*100)/H44)-100</f>
        <v>-2.733601634018882</v>
      </c>
    </row>
    <row r="45" spans="1:12" ht="15">
      <c r="A45" s="21" t="s">
        <v>62</v>
      </c>
      <c r="B45" s="22" t="s">
        <v>63</v>
      </c>
      <c r="C45" s="56">
        <v>487.64609</v>
      </c>
      <c r="D45" s="57">
        <v>395.65629</v>
      </c>
      <c r="E45" s="57">
        <v>492.97639</v>
      </c>
      <c r="F45" s="57">
        <v>620.36464</v>
      </c>
      <c r="G45" s="57">
        <v>463.20066</v>
      </c>
      <c r="H45" s="57">
        <v>414.60989</v>
      </c>
      <c r="I45" s="57">
        <v>405.94851</v>
      </c>
      <c r="J45" s="33">
        <f t="shared" si="13"/>
        <v>-16.753457410065565</v>
      </c>
      <c r="K45" s="37">
        <f t="shared" si="14"/>
        <v>-12.360118398795024</v>
      </c>
      <c r="L45" s="34">
        <f t="shared" si="15"/>
        <v>-2.089043269083618</v>
      </c>
    </row>
    <row r="46" spans="1:12" ht="15">
      <c r="A46" s="21" t="s">
        <v>64</v>
      </c>
      <c r="B46" s="22" t="s">
        <v>65</v>
      </c>
      <c r="C46" s="56">
        <v>6.10766</v>
      </c>
      <c r="D46" s="57">
        <v>3.36012</v>
      </c>
      <c r="E46" s="57">
        <v>3.61063</v>
      </c>
      <c r="F46" s="57">
        <v>2.57402</v>
      </c>
      <c r="G46" s="57">
        <v>9.75055</v>
      </c>
      <c r="H46" s="57">
        <v>9.89122</v>
      </c>
      <c r="I46" s="57">
        <v>11.31345</v>
      </c>
      <c r="J46" s="33">
        <f t="shared" si="13"/>
        <v>85.23378839031642</v>
      </c>
      <c r="K46" s="37">
        <f t="shared" si="14"/>
        <v>16.028839398803143</v>
      </c>
      <c r="L46" s="34">
        <f t="shared" si="15"/>
        <v>14.378711625057363</v>
      </c>
    </row>
    <row r="47" spans="1:12" ht="15">
      <c r="A47" s="21" t="s">
        <v>66</v>
      </c>
      <c r="B47" s="22" t="s">
        <v>67</v>
      </c>
      <c r="C47" s="56">
        <v>833.213579999999</v>
      </c>
      <c r="D47" s="57">
        <v>948.2943</v>
      </c>
      <c r="E47" s="57">
        <v>459.88518</v>
      </c>
      <c r="F47" s="57">
        <v>690.78583</v>
      </c>
      <c r="G47" s="57">
        <v>567.64815</v>
      </c>
      <c r="H47" s="57">
        <v>543.53854</v>
      </c>
      <c r="I47" s="57">
        <v>592.10584</v>
      </c>
      <c r="J47" s="33">
        <f t="shared" si="13"/>
        <v>-28.937087175175336</v>
      </c>
      <c r="K47" s="37">
        <f t="shared" si="14"/>
        <v>4.30860031870094</v>
      </c>
      <c r="L47" s="34">
        <f t="shared" si="15"/>
        <v>8.935392143489949</v>
      </c>
    </row>
    <row r="48" spans="1:12" ht="15">
      <c r="A48" s="21" t="s">
        <v>68</v>
      </c>
      <c r="B48" s="22" t="s">
        <v>69</v>
      </c>
      <c r="C48" s="56">
        <v>46.95686</v>
      </c>
      <c r="D48" s="57">
        <v>38.9311</v>
      </c>
      <c r="E48" s="57">
        <v>24.20962</v>
      </c>
      <c r="F48" s="57">
        <v>21.87746</v>
      </c>
      <c r="G48" s="57">
        <v>17.51126</v>
      </c>
      <c r="H48" s="57">
        <v>12.71243</v>
      </c>
      <c r="I48" s="57">
        <v>19.16103</v>
      </c>
      <c r="J48" s="33">
        <f t="shared" si="13"/>
        <v>-59.19439672925319</v>
      </c>
      <c r="K48" s="37">
        <f t="shared" si="14"/>
        <v>9.421195276639153</v>
      </c>
      <c r="L48" s="34">
        <f t="shared" si="15"/>
        <v>50.72672966537476</v>
      </c>
    </row>
    <row r="49" spans="1:12" ht="15">
      <c r="A49" s="21" t="s">
        <v>70</v>
      </c>
      <c r="B49" s="22" t="s">
        <v>71</v>
      </c>
      <c r="C49" s="56">
        <v>23.21943</v>
      </c>
      <c r="D49" s="57">
        <v>12.4324</v>
      </c>
      <c r="E49" s="57">
        <v>12.30432</v>
      </c>
      <c r="F49" s="57">
        <v>4.45694</v>
      </c>
      <c r="G49" s="57">
        <v>5.99483</v>
      </c>
      <c r="H49" s="57">
        <v>2.35563</v>
      </c>
      <c r="I49" s="57">
        <v>4.08906</v>
      </c>
      <c r="J49" s="33">
        <f t="shared" si="13"/>
        <v>-82.38949018128352</v>
      </c>
      <c r="K49" s="37">
        <f t="shared" si="14"/>
        <v>-31.790225911326928</v>
      </c>
      <c r="L49" s="34">
        <f t="shared" si="15"/>
        <v>73.58668381706804</v>
      </c>
    </row>
    <row r="50" spans="1:12" ht="15">
      <c r="A50" s="21" t="s">
        <v>72</v>
      </c>
      <c r="B50" s="22" t="s">
        <v>73</v>
      </c>
      <c r="C50" s="56">
        <v>2732.36617</v>
      </c>
      <c r="D50" s="57">
        <v>1368.11112</v>
      </c>
      <c r="E50" s="57">
        <v>1477.29268</v>
      </c>
      <c r="F50" s="57">
        <v>2158.40993</v>
      </c>
      <c r="G50" s="57">
        <v>3265.40731</v>
      </c>
      <c r="H50" s="57">
        <v>2149.74182</v>
      </c>
      <c r="I50" s="57">
        <v>4413.57133</v>
      </c>
      <c r="J50" s="33">
        <f t="shared" si="13"/>
        <v>61.52927738817672</v>
      </c>
      <c r="K50" s="37">
        <f t="shared" si="14"/>
        <v>35.161433505825016</v>
      </c>
      <c r="L50" s="34">
        <f t="shared" si="15"/>
        <v>105.30704147533396</v>
      </c>
    </row>
    <row r="51" spans="1:12" ht="15">
      <c r="A51" s="21" t="s">
        <v>74</v>
      </c>
      <c r="B51" s="22" t="s">
        <v>75</v>
      </c>
      <c r="C51" s="56">
        <v>0.05733</v>
      </c>
      <c r="D51" s="57">
        <v>0.10577</v>
      </c>
      <c r="E51" s="57"/>
      <c r="F51" s="57"/>
      <c r="G51" s="57"/>
      <c r="H51" s="57"/>
      <c r="I51" s="57"/>
      <c r="J51" s="33">
        <f t="shared" si="13"/>
        <v>-100</v>
      </c>
      <c r="K51" s="37"/>
      <c r="L51" s="34"/>
    </row>
    <row r="52" spans="1:12" ht="15">
      <c r="A52" s="21" t="s">
        <v>76</v>
      </c>
      <c r="B52" s="22" t="s">
        <v>77</v>
      </c>
      <c r="C52" s="56">
        <v>3785.79378</v>
      </c>
      <c r="D52" s="57">
        <v>2140.1022</v>
      </c>
      <c r="E52" s="57">
        <v>2731.89324</v>
      </c>
      <c r="F52" s="57">
        <v>2746.45147</v>
      </c>
      <c r="G52" s="57">
        <v>2777.30711</v>
      </c>
      <c r="H52" s="57">
        <v>2400.91576</v>
      </c>
      <c r="I52" s="57">
        <v>1576.3757</v>
      </c>
      <c r="J52" s="33">
        <f t="shared" si="13"/>
        <v>-58.36076153096749</v>
      </c>
      <c r="K52" s="37">
        <f t="shared" si="14"/>
        <v>-43.24085750819253</v>
      </c>
      <c r="L52" s="34">
        <f t="shared" si="15"/>
        <v>-34.342731791639366</v>
      </c>
    </row>
    <row r="53" spans="1:12" ht="15">
      <c r="A53" s="21" t="s">
        <v>78</v>
      </c>
      <c r="B53" s="22" t="s">
        <v>79</v>
      </c>
      <c r="C53" s="56">
        <v>8503.27390000001</v>
      </c>
      <c r="D53" s="57">
        <v>6880.73285999999</v>
      </c>
      <c r="E53" s="57">
        <v>8673.70963</v>
      </c>
      <c r="F53" s="57">
        <v>8772.49979999999</v>
      </c>
      <c r="G53" s="57">
        <v>7634.69989000001</v>
      </c>
      <c r="H53" s="57">
        <v>9405.80738000001</v>
      </c>
      <c r="I53" s="57">
        <v>10041.50203</v>
      </c>
      <c r="J53" s="33">
        <f t="shared" si="13"/>
        <v>18.0898339638335</v>
      </c>
      <c r="K53" s="37">
        <f t="shared" si="14"/>
        <v>31.524515366379205</v>
      </c>
      <c r="L53" s="34">
        <f t="shared" si="15"/>
        <v>6.7585335773694055</v>
      </c>
    </row>
    <row r="54" spans="1:12" ht="15">
      <c r="A54" s="21" t="s">
        <v>80</v>
      </c>
      <c r="B54" s="22" t="s">
        <v>81</v>
      </c>
      <c r="C54" s="56">
        <v>40426.20937</v>
      </c>
      <c r="D54" s="57">
        <v>28287.17533</v>
      </c>
      <c r="E54" s="57">
        <v>39944.07993</v>
      </c>
      <c r="F54" s="57">
        <v>59070.10106</v>
      </c>
      <c r="G54" s="57">
        <v>47519.42045</v>
      </c>
      <c r="H54" s="57">
        <v>57708.94303</v>
      </c>
      <c r="I54" s="57">
        <v>40822.36863</v>
      </c>
      <c r="J54" s="33">
        <f t="shared" si="13"/>
        <v>0.979956484107035</v>
      </c>
      <c r="K54" s="37">
        <f t="shared" si="14"/>
        <v>-14.093294397490908</v>
      </c>
      <c r="L54" s="34">
        <f t="shared" si="15"/>
        <v>-29.261624825153206</v>
      </c>
    </row>
    <row r="55" spans="1:12" ht="15">
      <c r="A55" s="21" t="s">
        <v>82</v>
      </c>
      <c r="B55" s="22" t="s">
        <v>83</v>
      </c>
      <c r="C55" s="56">
        <v>0.06298</v>
      </c>
      <c r="D55" s="57">
        <v>0.01466</v>
      </c>
      <c r="E55" s="57">
        <v>0.02</v>
      </c>
      <c r="F55" s="57"/>
      <c r="G55" s="57"/>
      <c r="H55" s="57"/>
      <c r="I55" s="57"/>
      <c r="J55" s="33">
        <f t="shared" si="13"/>
        <v>-100</v>
      </c>
      <c r="K55" s="37"/>
      <c r="L55" s="34"/>
    </row>
    <row r="56" spans="1:12" ht="15">
      <c r="A56" s="21" t="s">
        <v>84</v>
      </c>
      <c r="B56" s="22" t="s">
        <v>85</v>
      </c>
      <c r="C56" s="56">
        <v>395.15057</v>
      </c>
      <c r="D56" s="57">
        <v>206.40071</v>
      </c>
      <c r="E56" s="57">
        <v>288.81718</v>
      </c>
      <c r="F56" s="57">
        <v>794.18016</v>
      </c>
      <c r="G56" s="57">
        <v>590.57831</v>
      </c>
      <c r="H56" s="57">
        <v>432.79816</v>
      </c>
      <c r="I56" s="57">
        <v>239.2299</v>
      </c>
      <c r="J56" s="33">
        <f t="shared" si="13"/>
        <v>-39.45854614356245</v>
      </c>
      <c r="K56" s="37">
        <f t="shared" si="14"/>
        <v>-59.492264455157525</v>
      </c>
      <c r="L56" s="34">
        <f t="shared" si="15"/>
        <v>-44.72483431999804</v>
      </c>
    </row>
    <row r="57" spans="1:12" ht="15">
      <c r="A57" s="21"/>
      <c r="B57" s="22"/>
      <c r="C57" s="56"/>
      <c r="D57" s="57"/>
      <c r="E57" s="57"/>
      <c r="F57" s="57"/>
      <c r="G57" s="57"/>
      <c r="H57" s="57"/>
      <c r="I57" s="57"/>
      <c r="J57" s="31"/>
      <c r="K57" s="35"/>
      <c r="L57" s="32"/>
    </row>
    <row r="58" spans="1:12" ht="15">
      <c r="A58" s="24" t="s">
        <v>88</v>
      </c>
      <c r="B58" s="26"/>
      <c r="C58" s="62">
        <v>54.07</v>
      </c>
      <c r="D58" s="63">
        <v>135</v>
      </c>
      <c r="E58" s="63">
        <v>0.9174</v>
      </c>
      <c r="F58" s="63">
        <v>0.056</v>
      </c>
      <c r="G58" s="63">
        <v>0</v>
      </c>
      <c r="H58" s="63">
        <v>0</v>
      </c>
      <c r="I58" s="63">
        <v>0</v>
      </c>
      <c r="J58" s="69">
        <f t="shared" si="2"/>
        <v>-100</v>
      </c>
      <c r="K58" s="70">
        <v>0</v>
      </c>
      <c r="L58" s="71">
        <v>0</v>
      </c>
    </row>
    <row r="60" ht="15">
      <c r="A60" t="s">
        <v>89</v>
      </c>
    </row>
    <row r="61" ht="15">
      <c r="A61" s="25" t="s">
        <v>90</v>
      </c>
    </row>
    <row r="62" ht="15">
      <c r="A62" s="25" t="s">
        <v>91</v>
      </c>
    </row>
  </sheetData>
  <sheetProtection/>
  <mergeCells count="16">
    <mergeCell ref="C8:C9"/>
    <mergeCell ref="F8:F9"/>
    <mergeCell ref="H8:H9"/>
    <mergeCell ref="I8:I9"/>
    <mergeCell ref="D8:D9"/>
    <mergeCell ref="E8:E9"/>
    <mergeCell ref="A3:L3"/>
    <mergeCell ref="J8:J9"/>
    <mergeCell ref="K8:K9"/>
    <mergeCell ref="L8:L9"/>
    <mergeCell ref="A6:L6"/>
    <mergeCell ref="G8:G9"/>
    <mergeCell ref="A5:L5"/>
    <mergeCell ref="A4:L4"/>
    <mergeCell ref="A8:A9"/>
    <mergeCell ref="B8:B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elijtinstens</dc:creator>
  <cp:keywords/>
  <dc:description/>
  <cp:lastModifiedBy>kgkjk</cp:lastModifiedBy>
  <dcterms:created xsi:type="dcterms:W3CDTF">2011-04-08T14:11:28Z</dcterms:created>
  <dcterms:modified xsi:type="dcterms:W3CDTF">2014-06-26T14:20:17Z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